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tra/Dropbox (SPI)/Network/Subnational SPIs/Training/"/>
    </mc:Choice>
  </mc:AlternateContent>
  <xr:revisionPtr revIDLastSave="0" documentId="8_{1ED24A64-1108-DC49-900F-51A14F5979E3}" xr6:coauthVersionLast="43" xr6:coauthVersionMax="43" xr10:uidLastSave="{00000000-0000-0000-0000-000000000000}"/>
  <bookViews>
    <workbookView xWindow="0" yWindow="460" windowWidth="25600" windowHeight="14060" xr2:uid="{8E3EA81C-E896-AB44-8D45-1ECC844B9B1F}"/>
  </bookViews>
  <sheets>
    <sheet name="Basic Human Nee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3" i="1" l="1"/>
  <c r="T3" i="1"/>
  <c r="U3" i="1"/>
  <c r="V3" i="1"/>
  <c r="AK3" i="1" s="1"/>
  <c r="W3" i="1"/>
  <c r="X3" i="1"/>
  <c r="Y3" i="1"/>
  <c r="Z3" i="1"/>
  <c r="AA3" i="1"/>
  <c r="AB3" i="1"/>
  <c r="AC3" i="1"/>
  <c r="AD3" i="1"/>
  <c r="AE3" i="1"/>
  <c r="AF3" i="1"/>
  <c r="AG3" i="1"/>
  <c r="AH3" i="1"/>
  <c r="S4" i="1"/>
  <c r="T4" i="1"/>
  <c r="U4" i="1"/>
  <c r="V4" i="1"/>
  <c r="AK4" i="1" s="1"/>
  <c r="W4" i="1"/>
  <c r="X4" i="1"/>
  <c r="Y4" i="1"/>
  <c r="Z4" i="1"/>
  <c r="AL4" i="1" s="1"/>
  <c r="AA4" i="1"/>
  <c r="AB4" i="1"/>
  <c r="AC4" i="1"/>
  <c r="AD4" i="1"/>
  <c r="AE4" i="1"/>
  <c r="AF4" i="1"/>
  <c r="AG4" i="1"/>
  <c r="AH4" i="1"/>
  <c r="S5" i="1"/>
  <c r="T5" i="1"/>
  <c r="U5" i="1"/>
  <c r="V5" i="1"/>
  <c r="AK5" i="1" s="1"/>
  <c r="W5" i="1"/>
  <c r="X5" i="1"/>
  <c r="Y5" i="1"/>
  <c r="Z5" i="1"/>
  <c r="AL5" i="1" s="1"/>
  <c r="AA5" i="1"/>
  <c r="AB5" i="1"/>
  <c r="AC5" i="1"/>
  <c r="AD5" i="1"/>
  <c r="AM5" i="1" s="1"/>
  <c r="AE5" i="1"/>
  <c r="AF5" i="1"/>
  <c r="AG5" i="1"/>
  <c r="AH5" i="1"/>
  <c r="S6" i="1"/>
  <c r="T6" i="1"/>
  <c r="U6" i="1"/>
  <c r="V6" i="1"/>
  <c r="W6" i="1"/>
  <c r="X6" i="1"/>
  <c r="Y6" i="1"/>
  <c r="Z6" i="1"/>
  <c r="AL6" i="1" s="1"/>
  <c r="AA6" i="1"/>
  <c r="AB6" i="1"/>
  <c r="AC6" i="1"/>
  <c r="AD6" i="1"/>
  <c r="AE6" i="1"/>
  <c r="AF6" i="1"/>
  <c r="AG6" i="1"/>
  <c r="AH6" i="1"/>
  <c r="S7" i="1"/>
  <c r="T7" i="1"/>
  <c r="U7" i="1"/>
  <c r="V7" i="1"/>
  <c r="W7" i="1"/>
  <c r="X7" i="1"/>
  <c r="Y7" i="1"/>
  <c r="Z7" i="1"/>
  <c r="AL7" i="1" s="1"/>
  <c r="AA7" i="1"/>
  <c r="AB7" i="1"/>
  <c r="AC7" i="1"/>
  <c r="AD7" i="1"/>
  <c r="AE7" i="1"/>
  <c r="AF7" i="1"/>
  <c r="AG7" i="1"/>
  <c r="AH7" i="1"/>
  <c r="S8" i="1"/>
  <c r="T8" i="1"/>
  <c r="U8" i="1"/>
  <c r="V8" i="1"/>
  <c r="AK8" i="1" s="1"/>
  <c r="W8" i="1"/>
  <c r="X8" i="1"/>
  <c r="Y8" i="1"/>
  <c r="Z8" i="1"/>
  <c r="AL8" i="1" s="1"/>
  <c r="AA8" i="1"/>
  <c r="AB8" i="1"/>
  <c r="AC8" i="1"/>
  <c r="AD8" i="1"/>
  <c r="AE8" i="1"/>
  <c r="AF8" i="1"/>
  <c r="AG8" i="1"/>
  <c r="AH8" i="1"/>
  <c r="S9" i="1"/>
  <c r="T9" i="1"/>
  <c r="U9" i="1"/>
  <c r="V9" i="1"/>
  <c r="AK9" i="1" s="1"/>
  <c r="W9" i="1"/>
  <c r="X9" i="1"/>
  <c r="Y9" i="1"/>
  <c r="Z9" i="1"/>
  <c r="AL9" i="1" s="1"/>
  <c r="AA9" i="1"/>
  <c r="AB9" i="1"/>
  <c r="AC9" i="1"/>
  <c r="AD9" i="1"/>
  <c r="AE9" i="1"/>
  <c r="AF9" i="1"/>
  <c r="AG9" i="1"/>
  <c r="AH9" i="1"/>
  <c r="S10" i="1"/>
  <c r="T10" i="1"/>
  <c r="U10" i="1"/>
  <c r="V10" i="1"/>
  <c r="AK10" i="1" s="1"/>
  <c r="W10" i="1"/>
  <c r="X10" i="1"/>
  <c r="Y10" i="1"/>
  <c r="Z10" i="1"/>
  <c r="AA10" i="1"/>
  <c r="AB10" i="1"/>
  <c r="AC10" i="1"/>
  <c r="AD10" i="1"/>
  <c r="AE10" i="1"/>
  <c r="AF10" i="1"/>
  <c r="AG10" i="1"/>
  <c r="AH10" i="1"/>
  <c r="S11" i="1"/>
  <c r="T11" i="1"/>
  <c r="U11" i="1"/>
  <c r="AJ11" i="1" s="1"/>
  <c r="V11" i="1"/>
  <c r="AK11" i="1" s="1"/>
  <c r="W11" i="1"/>
  <c r="X11" i="1"/>
  <c r="Y11" i="1"/>
  <c r="Z11" i="1"/>
  <c r="AL11" i="1" s="1"/>
  <c r="AA11" i="1"/>
  <c r="AB11" i="1"/>
  <c r="AC11" i="1"/>
  <c r="AD11" i="1"/>
  <c r="AE11" i="1"/>
  <c r="AF11" i="1"/>
  <c r="AG11" i="1"/>
  <c r="AH11" i="1"/>
  <c r="S12" i="1"/>
  <c r="T12" i="1"/>
  <c r="U12" i="1"/>
  <c r="AJ12" i="1" s="1"/>
  <c r="V12" i="1"/>
  <c r="W12" i="1"/>
  <c r="X12" i="1"/>
  <c r="Y12" i="1"/>
  <c r="Z12" i="1"/>
  <c r="AL12" i="1" s="1"/>
  <c r="AA12" i="1"/>
  <c r="AB12" i="1"/>
  <c r="AC12" i="1"/>
  <c r="AD12" i="1"/>
  <c r="AE12" i="1"/>
  <c r="AF12" i="1"/>
  <c r="AG12" i="1"/>
  <c r="AH12" i="1"/>
  <c r="S13" i="1"/>
  <c r="T13" i="1"/>
  <c r="U13" i="1"/>
  <c r="V13" i="1"/>
  <c r="AK13" i="1" s="1"/>
  <c r="W13" i="1"/>
  <c r="X13" i="1"/>
  <c r="Y13" i="1"/>
  <c r="Z13" i="1"/>
  <c r="AL13" i="1" s="1"/>
  <c r="AA13" i="1"/>
  <c r="AB13" i="1"/>
  <c r="AC13" i="1"/>
  <c r="AD13" i="1"/>
  <c r="AE13" i="1"/>
  <c r="AF13" i="1"/>
  <c r="AG13" i="1"/>
  <c r="AH13" i="1"/>
  <c r="S14" i="1"/>
  <c r="T14" i="1"/>
  <c r="U14" i="1"/>
  <c r="AJ14" i="1" s="1"/>
  <c r="V14" i="1"/>
  <c r="AK14" i="1" s="1"/>
  <c r="W14" i="1"/>
  <c r="X14" i="1"/>
  <c r="Y14" i="1"/>
  <c r="Z14" i="1"/>
  <c r="AA14" i="1"/>
  <c r="AB14" i="1"/>
  <c r="AC14" i="1"/>
  <c r="AD14" i="1"/>
  <c r="AE14" i="1"/>
  <c r="AF14" i="1"/>
  <c r="AG14" i="1"/>
  <c r="AH14" i="1"/>
  <c r="S15" i="1"/>
  <c r="T15" i="1"/>
  <c r="U15" i="1"/>
  <c r="V15" i="1"/>
  <c r="AK15" i="1" s="1"/>
  <c r="W15" i="1"/>
  <c r="X15" i="1"/>
  <c r="Y15" i="1"/>
  <c r="Z15" i="1"/>
  <c r="AA15" i="1"/>
  <c r="AB15" i="1"/>
  <c r="AC15" i="1"/>
  <c r="AD15" i="1"/>
  <c r="AE15" i="1"/>
  <c r="AF15" i="1"/>
  <c r="AG15" i="1"/>
  <c r="AH15" i="1"/>
  <c r="S16" i="1"/>
  <c r="T16" i="1"/>
  <c r="U16" i="1"/>
  <c r="AJ16" i="1" s="1"/>
  <c r="V16" i="1"/>
  <c r="AK16" i="1" s="1"/>
  <c r="W16" i="1"/>
  <c r="X16" i="1"/>
  <c r="Y16" i="1"/>
  <c r="Z16" i="1"/>
  <c r="AA16" i="1"/>
  <c r="AB16" i="1"/>
  <c r="AC16" i="1"/>
  <c r="AD16" i="1"/>
  <c r="AE16" i="1"/>
  <c r="AF16" i="1"/>
  <c r="AG16" i="1"/>
  <c r="AH16" i="1"/>
  <c r="S17" i="1"/>
  <c r="T17" i="1"/>
  <c r="U17" i="1"/>
  <c r="AJ17" i="1" s="1"/>
  <c r="V17" i="1"/>
  <c r="AK17" i="1" s="1"/>
  <c r="W17" i="1"/>
  <c r="X17" i="1"/>
  <c r="Y17" i="1"/>
  <c r="Z17" i="1"/>
  <c r="AA17" i="1"/>
  <c r="AB17" i="1"/>
  <c r="AC17" i="1"/>
  <c r="AD17" i="1"/>
  <c r="AE17" i="1"/>
  <c r="AF17" i="1"/>
  <c r="AG17" i="1"/>
  <c r="AH17" i="1"/>
  <c r="S18" i="1"/>
  <c r="T18" i="1"/>
  <c r="U18" i="1"/>
  <c r="V18" i="1"/>
  <c r="AK18" i="1" s="1"/>
  <c r="W18" i="1"/>
  <c r="X18" i="1"/>
  <c r="Y18" i="1"/>
  <c r="Z18" i="1"/>
  <c r="AL18" i="1" s="1"/>
  <c r="AA18" i="1"/>
  <c r="AB18" i="1"/>
  <c r="AC18" i="1"/>
  <c r="AD18" i="1"/>
  <c r="AE18" i="1"/>
  <c r="AF18" i="1"/>
  <c r="AG18" i="1"/>
  <c r="AH18" i="1"/>
  <c r="S19" i="1"/>
  <c r="T19" i="1"/>
  <c r="U19" i="1"/>
  <c r="AJ19" i="1" s="1"/>
  <c r="V19" i="1"/>
  <c r="AK19" i="1" s="1"/>
  <c r="W19" i="1"/>
  <c r="X19" i="1"/>
  <c r="Y19" i="1"/>
  <c r="Z19" i="1"/>
  <c r="AA19" i="1"/>
  <c r="AB19" i="1"/>
  <c r="AC19" i="1"/>
  <c r="AD19" i="1"/>
  <c r="AE19" i="1"/>
  <c r="AF19" i="1"/>
  <c r="AG19" i="1"/>
  <c r="AH19" i="1"/>
  <c r="S20" i="1"/>
  <c r="T20" i="1"/>
  <c r="U20" i="1"/>
  <c r="V20" i="1"/>
  <c r="AK20" i="1" s="1"/>
  <c r="W20" i="1"/>
  <c r="X20" i="1"/>
  <c r="Y20" i="1"/>
  <c r="Z20" i="1"/>
  <c r="AA20" i="1"/>
  <c r="AB20" i="1"/>
  <c r="AC20" i="1"/>
  <c r="AD20" i="1"/>
  <c r="AE20" i="1"/>
  <c r="AF20" i="1"/>
  <c r="AG20" i="1"/>
  <c r="AH20" i="1"/>
  <c r="S21" i="1"/>
  <c r="T21" i="1"/>
  <c r="U21" i="1"/>
  <c r="V21" i="1"/>
  <c r="AK21" i="1" s="1"/>
  <c r="W21" i="1"/>
  <c r="X21" i="1"/>
  <c r="Y21" i="1"/>
  <c r="Z21" i="1"/>
  <c r="AA21" i="1"/>
  <c r="AB21" i="1"/>
  <c r="AC21" i="1"/>
  <c r="AD21" i="1"/>
  <c r="AE21" i="1"/>
  <c r="AF21" i="1"/>
  <c r="AG21" i="1"/>
  <c r="AH21" i="1"/>
  <c r="S22" i="1"/>
  <c r="T22" i="1"/>
  <c r="U22" i="1"/>
  <c r="V22" i="1"/>
  <c r="AK22" i="1" s="1"/>
  <c r="W22" i="1"/>
  <c r="X22" i="1"/>
  <c r="Y22" i="1"/>
  <c r="Z22" i="1"/>
  <c r="AL22" i="1" s="1"/>
  <c r="AA22" i="1"/>
  <c r="AB22" i="1"/>
  <c r="AC22" i="1"/>
  <c r="AD22" i="1"/>
  <c r="AE22" i="1"/>
  <c r="AF22" i="1"/>
  <c r="AG22" i="1"/>
  <c r="AH22" i="1"/>
  <c r="S23" i="1"/>
  <c r="T23" i="1"/>
  <c r="U23" i="1"/>
  <c r="AJ23" i="1" s="1"/>
  <c r="V23" i="1"/>
  <c r="AK23" i="1" s="1"/>
  <c r="AP23" i="1" s="1"/>
  <c r="W23" i="1"/>
  <c r="X23" i="1"/>
  <c r="Y23" i="1"/>
  <c r="Z23" i="1"/>
  <c r="AL23" i="1" s="1"/>
  <c r="AA23" i="1"/>
  <c r="AB23" i="1"/>
  <c r="AC23" i="1"/>
  <c r="AD23" i="1"/>
  <c r="AE23" i="1"/>
  <c r="AF23" i="1"/>
  <c r="AG23" i="1"/>
  <c r="AH23" i="1"/>
  <c r="S24" i="1"/>
  <c r="T24" i="1"/>
  <c r="U24" i="1"/>
  <c r="AJ24" i="1" s="1"/>
  <c r="V24" i="1"/>
  <c r="AK24" i="1" s="1"/>
  <c r="W24" i="1"/>
  <c r="X24" i="1"/>
  <c r="Y24" i="1"/>
  <c r="Z24" i="1"/>
  <c r="AL24" i="1" s="1"/>
  <c r="AA24" i="1"/>
  <c r="AB24" i="1"/>
  <c r="AC24" i="1"/>
  <c r="AD24" i="1"/>
  <c r="AE24" i="1"/>
  <c r="AF24" i="1"/>
  <c r="AG24" i="1"/>
  <c r="AH24" i="1"/>
  <c r="S25" i="1"/>
  <c r="T25" i="1"/>
  <c r="U25" i="1"/>
  <c r="AJ25" i="1" s="1"/>
  <c r="V25" i="1"/>
  <c r="AK25" i="1" s="1"/>
  <c r="W25" i="1"/>
  <c r="X25" i="1"/>
  <c r="Y25" i="1"/>
  <c r="Z25" i="1"/>
  <c r="AA25" i="1"/>
  <c r="AB25" i="1"/>
  <c r="AC25" i="1"/>
  <c r="AD25" i="1"/>
  <c r="AM25" i="1" s="1"/>
  <c r="AE25" i="1"/>
  <c r="AF25" i="1"/>
  <c r="AG25" i="1"/>
  <c r="AH25" i="1"/>
  <c r="S26" i="1"/>
  <c r="T26" i="1"/>
  <c r="U26" i="1"/>
  <c r="AJ26" i="1" s="1"/>
  <c r="V26" i="1"/>
  <c r="AK26" i="1" s="1"/>
  <c r="W26" i="1"/>
  <c r="X26" i="1"/>
  <c r="Y26" i="1"/>
  <c r="Z26" i="1"/>
  <c r="AA26" i="1"/>
  <c r="AB26" i="1"/>
  <c r="AC26" i="1"/>
  <c r="AD26" i="1"/>
  <c r="AE26" i="1"/>
  <c r="AF26" i="1"/>
  <c r="AG26" i="1"/>
  <c r="AH26" i="1"/>
  <c r="S27" i="1"/>
  <c r="T27" i="1"/>
  <c r="U27" i="1"/>
  <c r="V27" i="1"/>
  <c r="AK27" i="1" s="1"/>
  <c r="W27" i="1"/>
  <c r="X27" i="1"/>
  <c r="Y27" i="1"/>
  <c r="Z27" i="1"/>
  <c r="AA27" i="1"/>
  <c r="AB27" i="1"/>
  <c r="AC27" i="1"/>
  <c r="AD27" i="1"/>
  <c r="AE27" i="1"/>
  <c r="AF27" i="1"/>
  <c r="AG27" i="1"/>
  <c r="AH27" i="1"/>
  <c r="S28" i="1"/>
  <c r="T28" i="1"/>
  <c r="U28" i="1"/>
  <c r="V28" i="1"/>
  <c r="AK28" i="1" s="1"/>
  <c r="W28" i="1"/>
  <c r="X28" i="1"/>
  <c r="Y28" i="1"/>
  <c r="Z28" i="1"/>
  <c r="AA28" i="1"/>
  <c r="AB28" i="1"/>
  <c r="AC28" i="1"/>
  <c r="AD28" i="1"/>
  <c r="AE28" i="1"/>
  <c r="AF28" i="1"/>
  <c r="AG28" i="1"/>
  <c r="AH28" i="1"/>
  <c r="S29" i="1"/>
  <c r="T29" i="1"/>
  <c r="U29" i="1"/>
  <c r="AJ29" i="1" s="1"/>
  <c r="V29" i="1"/>
  <c r="W29" i="1"/>
  <c r="X29" i="1"/>
  <c r="Y29" i="1"/>
  <c r="Z29" i="1"/>
  <c r="AL29" i="1" s="1"/>
  <c r="AA29" i="1"/>
  <c r="AB29" i="1"/>
  <c r="AC29" i="1"/>
  <c r="AD29" i="1"/>
  <c r="AM29" i="1" s="1"/>
  <c r="AE29" i="1"/>
  <c r="AF29" i="1"/>
  <c r="AG29" i="1"/>
  <c r="AH29" i="1"/>
  <c r="S30" i="1"/>
  <c r="T30" i="1"/>
  <c r="U30" i="1"/>
  <c r="AJ30" i="1" s="1"/>
  <c r="V30" i="1"/>
  <c r="AK30" i="1" s="1"/>
  <c r="W30" i="1"/>
  <c r="X30" i="1"/>
  <c r="Y30" i="1"/>
  <c r="Z30" i="1"/>
  <c r="AA30" i="1"/>
  <c r="AB30" i="1"/>
  <c r="AC30" i="1"/>
  <c r="AD30" i="1"/>
  <c r="AM30" i="1" s="1"/>
  <c r="AE30" i="1"/>
  <c r="AF30" i="1"/>
  <c r="AG30" i="1"/>
  <c r="AH30" i="1"/>
  <c r="S31" i="1"/>
  <c r="T31" i="1"/>
  <c r="U31" i="1"/>
  <c r="V31" i="1"/>
  <c r="AK31" i="1" s="1"/>
  <c r="W31" i="1"/>
  <c r="X31" i="1"/>
  <c r="Y31" i="1"/>
  <c r="Z31" i="1"/>
  <c r="AA31" i="1"/>
  <c r="AB31" i="1"/>
  <c r="AC31" i="1"/>
  <c r="AD31" i="1"/>
  <c r="AE31" i="1"/>
  <c r="AF31" i="1"/>
  <c r="AG31" i="1"/>
  <c r="AH31" i="1"/>
  <c r="S32" i="1"/>
  <c r="T32" i="1"/>
  <c r="U32" i="1"/>
  <c r="V32" i="1"/>
  <c r="AK32" i="1" s="1"/>
  <c r="W32" i="1"/>
  <c r="X32" i="1"/>
  <c r="Y32" i="1"/>
  <c r="Z32" i="1"/>
  <c r="AA32" i="1"/>
  <c r="AB32" i="1"/>
  <c r="AC32" i="1"/>
  <c r="AD32" i="1"/>
  <c r="AM32" i="1" s="1"/>
  <c r="AE32" i="1"/>
  <c r="AF32" i="1"/>
  <c r="AG32" i="1"/>
  <c r="AH32" i="1"/>
  <c r="S33" i="1"/>
  <c r="T33" i="1"/>
  <c r="U33" i="1"/>
  <c r="V33" i="1"/>
  <c r="AK33" i="1" s="1"/>
  <c r="W33" i="1"/>
  <c r="X33" i="1"/>
  <c r="Y33" i="1"/>
  <c r="Z33" i="1"/>
  <c r="AA33" i="1"/>
  <c r="AB33" i="1"/>
  <c r="AC33" i="1"/>
  <c r="AD33" i="1"/>
  <c r="AE33" i="1"/>
  <c r="AF33" i="1"/>
  <c r="AG33" i="1"/>
  <c r="AH33" i="1"/>
  <c r="S34" i="1"/>
  <c r="T34" i="1"/>
  <c r="U34" i="1"/>
  <c r="V34" i="1"/>
  <c r="AK34" i="1" s="1"/>
  <c r="W34" i="1"/>
  <c r="X34" i="1"/>
  <c r="Y34" i="1"/>
  <c r="Z34" i="1"/>
  <c r="AA34" i="1"/>
  <c r="AB34" i="1"/>
  <c r="AC34" i="1"/>
  <c r="AD34" i="1"/>
  <c r="AE34" i="1"/>
  <c r="AF34" i="1"/>
  <c r="AG34" i="1"/>
  <c r="AH34" i="1"/>
  <c r="S35" i="1"/>
  <c r="T35" i="1"/>
  <c r="U35" i="1"/>
  <c r="V35" i="1"/>
  <c r="AK35" i="1" s="1"/>
  <c r="W35" i="1"/>
  <c r="X35" i="1"/>
  <c r="Y35" i="1"/>
  <c r="Z35" i="1"/>
  <c r="AA35" i="1"/>
  <c r="AB35" i="1"/>
  <c r="AC35" i="1"/>
  <c r="AD35" i="1"/>
  <c r="AE35" i="1"/>
  <c r="AF35" i="1"/>
  <c r="AG35" i="1"/>
  <c r="AH35" i="1"/>
  <c r="S36" i="1"/>
  <c r="T36" i="1"/>
  <c r="U36" i="1"/>
  <c r="V36" i="1"/>
  <c r="AK36" i="1" s="1"/>
  <c r="W36" i="1"/>
  <c r="X36" i="1"/>
  <c r="Y36" i="1"/>
  <c r="Z36" i="1"/>
  <c r="AA36" i="1"/>
  <c r="AB36" i="1"/>
  <c r="AC36" i="1"/>
  <c r="AD36" i="1"/>
  <c r="AE36" i="1"/>
  <c r="AF36" i="1"/>
  <c r="AG36" i="1"/>
  <c r="AH36" i="1"/>
  <c r="S37" i="1"/>
  <c r="T37" i="1"/>
  <c r="U37" i="1"/>
  <c r="V37" i="1"/>
  <c r="AK37" i="1" s="1"/>
  <c r="W37" i="1"/>
  <c r="X37" i="1"/>
  <c r="Y37" i="1"/>
  <c r="Z37" i="1"/>
  <c r="AA37" i="1"/>
  <c r="AB37" i="1"/>
  <c r="AC37" i="1"/>
  <c r="AD37" i="1"/>
  <c r="AE37" i="1"/>
  <c r="AF37" i="1"/>
  <c r="AG37" i="1"/>
  <c r="AH37" i="1"/>
  <c r="T2" i="1"/>
  <c r="U2" i="1"/>
  <c r="V2" i="1"/>
  <c r="W2" i="1"/>
  <c r="AK2" i="1" s="1"/>
  <c r="X2" i="1"/>
  <c r="Y2" i="1"/>
  <c r="Z2" i="1"/>
  <c r="AA2" i="1"/>
  <c r="AL2" i="1" s="1"/>
  <c r="AB2" i="1"/>
  <c r="AC2" i="1"/>
  <c r="AD2" i="1"/>
  <c r="AE2" i="1"/>
  <c r="AF2" i="1"/>
  <c r="AG2" i="1"/>
  <c r="AH2" i="1"/>
  <c r="AK6" i="1"/>
  <c r="AK29" i="1"/>
  <c r="AJ13" i="1"/>
  <c r="AJ5" i="1"/>
  <c r="AJ6" i="1"/>
  <c r="AJ9" i="1"/>
  <c r="AJ18" i="1"/>
  <c r="AJ22" i="1"/>
  <c r="AJ34" i="1"/>
  <c r="AJ10" i="1"/>
  <c r="S2" i="1"/>
  <c r="AJ3" i="1"/>
  <c r="AL3" i="1"/>
  <c r="AJ4" i="1"/>
  <c r="AJ7" i="1"/>
  <c r="AK7" i="1"/>
  <c r="AJ8" i="1"/>
  <c r="AL10" i="1"/>
  <c r="AK12" i="1"/>
  <c r="AP12" i="1" s="1"/>
  <c r="AJ15" i="1"/>
  <c r="AJ20" i="1"/>
  <c r="AM20" i="1"/>
  <c r="AJ21" i="1"/>
  <c r="AL25" i="1"/>
  <c r="AJ27" i="1"/>
  <c r="AJ28" i="1"/>
  <c r="AJ31" i="1"/>
  <c r="AJ32" i="1"/>
  <c r="AJ33" i="1"/>
  <c r="AJ35" i="1"/>
  <c r="AJ36" i="1"/>
  <c r="AJ37" i="1"/>
  <c r="AO37" i="1" s="1"/>
  <c r="C39" i="1"/>
  <c r="D39" i="1"/>
  <c r="E39" i="1"/>
  <c r="F39" i="1"/>
  <c r="G39" i="1"/>
  <c r="H39" i="1"/>
  <c r="I39" i="1"/>
  <c r="J39" i="1"/>
  <c r="K39" i="1"/>
  <c r="L39" i="1"/>
  <c r="M39" i="1"/>
  <c r="N39" i="1"/>
  <c r="O39" i="1"/>
  <c r="P39" i="1"/>
  <c r="Q39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P40" i="1"/>
  <c r="Q40" i="1"/>
  <c r="B40" i="1"/>
  <c r="B39" i="1"/>
  <c r="AM36" i="1" l="1"/>
  <c r="AM26" i="1"/>
  <c r="AR26" i="1" s="1"/>
  <c r="AP24" i="1"/>
  <c r="AM18" i="1"/>
  <c r="AM15" i="1"/>
  <c r="AR15" i="1" s="1"/>
  <c r="AM13" i="1"/>
  <c r="AP11" i="1"/>
  <c r="AM9" i="1"/>
  <c r="AM6" i="1"/>
  <c r="AR6" i="1" s="1"/>
  <c r="AM4" i="1"/>
  <c r="AM3" i="1"/>
  <c r="AP7" i="1"/>
  <c r="AM34" i="1"/>
  <c r="AP33" i="1"/>
  <c r="AP32" i="1"/>
  <c r="AP31" i="1"/>
  <c r="AM27" i="1"/>
  <c r="AP26" i="1"/>
  <c r="AP25" i="1"/>
  <c r="AM23" i="1"/>
  <c r="AP22" i="1"/>
  <c r="AP21" i="1"/>
  <c r="AM19" i="1"/>
  <c r="AR19" i="1" s="1"/>
  <c r="AM16" i="1"/>
  <c r="AP14" i="1"/>
  <c r="AM11" i="1"/>
  <c r="AM8" i="1"/>
  <c r="AM2" i="1"/>
  <c r="AM37" i="1"/>
  <c r="AR32" i="1" s="1"/>
  <c r="AM35" i="1"/>
  <c r="AM33" i="1"/>
  <c r="AM31" i="1"/>
  <c r="AP30" i="1"/>
  <c r="AM28" i="1"/>
  <c r="AM24" i="1"/>
  <c r="AM22" i="1"/>
  <c r="AM21" i="1"/>
  <c r="AM17" i="1"/>
  <c r="AM14" i="1"/>
  <c r="AP13" i="1"/>
  <c r="AM12" i="1"/>
  <c r="AR12" i="1" s="1"/>
  <c r="AM10" i="1"/>
  <c r="AM7" i="1"/>
  <c r="AL37" i="1"/>
  <c r="AQ11" i="1" s="1"/>
  <c r="AL36" i="1"/>
  <c r="AQ37" i="1" s="1"/>
  <c r="AL35" i="1"/>
  <c r="AL34" i="1"/>
  <c r="AL33" i="1"/>
  <c r="AL32" i="1"/>
  <c r="AQ32" i="1" s="1"/>
  <c r="AL31" i="1"/>
  <c r="AL30" i="1"/>
  <c r="AQ30" i="1" s="1"/>
  <c r="AO30" i="1"/>
  <c r="AO29" i="1"/>
  <c r="AL28" i="1"/>
  <c r="AL27" i="1"/>
  <c r="AQ27" i="1" s="1"/>
  <c r="AL26" i="1"/>
  <c r="AO26" i="1"/>
  <c r="AO25" i="1"/>
  <c r="AL21" i="1"/>
  <c r="AL20" i="1"/>
  <c r="AL19" i="1"/>
  <c r="AQ19" i="1" s="1"/>
  <c r="AL17" i="1"/>
  <c r="AO17" i="1"/>
  <c r="AL16" i="1"/>
  <c r="AO16" i="1"/>
  <c r="AL15" i="1"/>
  <c r="AL14" i="1"/>
  <c r="AO14" i="1"/>
  <c r="AR22" i="1"/>
  <c r="AR13" i="1"/>
  <c r="AQ31" i="1"/>
  <c r="AR27" i="1"/>
  <c r="AQ34" i="1"/>
  <c r="AQ21" i="1"/>
  <c r="AR31" i="1"/>
  <c r="AQ9" i="1"/>
  <c r="AR34" i="1"/>
  <c r="AR21" i="1"/>
  <c r="AQ36" i="1"/>
  <c r="AQ20" i="1"/>
  <c r="AQ23" i="1"/>
  <c r="AR8" i="1"/>
  <c r="AR3" i="1"/>
  <c r="AO15" i="1"/>
  <c r="AP36" i="1"/>
  <c r="AP35" i="1"/>
  <c r="AP34" i="1"/>
  <c r="AO33" i="1"/>
  <c r="AO32" i="1"/>
  <c r="AO31" i="1"/>
  <c r="AP17" i="1"/>
  <c r="AP5" i="1"/>
  <c r="AO22" i="1"/>
  <c r="AO6" i="1"/>
  <c r="AO13" i="1"/>
  <c r="AP19" i="1"/>
  <c r="AP6" i="1"/>
  <c r="AP2" i="1"/>
  <c r="AP10" i="1"/>
  <c r="AO34" i="1"/>
  <c r="AO18" i="1"/>
  <c r="AP29" i="1"/>
  <c r="AP18" i="1"/>
  <c r="AP4" i="1"/>
  <c r="AP3" i="1"/>
  <c r="AP9" i="1"/>
  <c r="AP28" i="1"/>
  <c r="AP20" i="1"/>
  <c r="AP16" i="1"/>
  <c r="AP8" i="1"/>
  <c r="AP37" i="1"/>
  <c r="AP27" i="1"/>
  <c r="AP15" i="1"/>
  <c r="AO36" i="1"/>
  <c r="AO21" i="1"/>
  <c r="AO20" i="1"/>
  <c r="AO9" i="1"/>
  <c r="AO24" i="1"/>
  <c r="AO23" i="1"/>
  <c r="AO35" i="1"/>
  <c r="AO19" i="1"/>
  <c r="AO5" i="1"/>
  <c r="AO28" i="1"/>
  <c r="AO27" i="1"/>
  <c r="AO12" i="1"/>
  <c r="AO11" i="1"/>
  <c r="AO8" i="1"/>
  <c r="AO7" i="1"/>
  <c r="AO4" i="1"/>
  <c r="AO10" i="1"/>
  <c r="AO3" i="1"/>
  <c r="AJ2" i="1"/>
  <c r="AO2" i="1" s="1"/>
  <c r="AQ24" i="1" l="1"/>
  <c r="AT24" i="1" s="1"/>
  <c r="AT27" i="1"/>
  <c r="AU27" i="1"/>
  <c r="AV27" i="1"/>
  <c r="AT34" i="1"/>
  <c r="AU34" i="1"/>
  <c r="AV34" i="1"/>
  <c r="AQ2" i="1"/>
  <c r="AV2" i="1" s="1"/>
  <c r="AT6" i="1"/>
  <c r="AT31" i="1"/>
  <c r="AU31" i="1"/>
  <c r="AV31" i="1"/>
  <c r="AR4" i="1"/>
  <c r="AR10" i="1"/>
  <c r="AR25" i="1"/>
  <c r="AV25" i="1" s="1"/>
  <c r="AR29" i="1"/>
  <c r="AR23" i="1"/>
  <c r="AR35" i="1"/>
  <c r="AQ13" i="1"/>
  <c r="AU13" i="1" s="1"/>
  <c r="AR33" i="1"/>
  <c r="AQ26" i="1"/>
  <c r="AT26" i="1" s="1"/>
  <c r="AR11" i="1"/>
  <c r="AR37" i="1"/>
  <c r="AV37" i="1" s="1"/>
  <c r="AQ33" i="1"/>
  <c r="AR9" i="1"/>
  <c r="AU14" i="1"/>
  <c r="AV30" i="1"/>
  <c r="AQ25" i="1"/>
  <c r="AQ10" i="1"/>
  <c r="AR36" i="1"/>
  <c r="AQ8" i="1"/>
  <c r="AT8" i="1" s="1"/>
  <c r="AT19" i="1"/>
  <c r="AU19" i="1"/>
  <c r="AV19" i="1"/>
  <c r="AT29" i="1"/>
  <c r="AQ5" i="1"/>
  <c r="AV8" i="1"/>
  <c r="AT23" i="1"/>
  <c r="AU23" i="1"/>
  <c r="AV23" i="1"/>
  <c r="AU32" i="1"/>
  <c r="AV32" i="1"/>
  <c r="AT32" i="1"/>
  <c r="AQ6" i="1"/>
  <c r="AU6" i="1" s="1"/>
  <c r="AQ12" i="1"/>
  <c r="AT12" i="1" s="1"/>
  <c r="AQ16" i="1"/>
  <c r="AV16" i="1" s="1"/>
  <c r="AQ14" i="1"/>
  <c r="AV14" i="1" s="1"/>
  <c r="AQ28" i="1"/>
  <c r="AR17" i="1"/>
  <c r="AR5" i="1"/>
  <c r="AQ4" i="1"/>
  <c r="AU4" i="1" s="1"/>
  <c r="AR14" i="1"/>
  <c r="AR20" i="1"/>
  <c r="AU20" i="1" s="1"/>
  <c r="AQ22" i="1"/>
  <c r="AT22" i="1" s="1"/>
  <c r="AQ3" i="1"/>
  <c r="AV3" i="1" s="1"/>
  <c r="AQ18" i="1"/>
  <c r="AT18" i="1" s="1"/>
  <c r="AV9" i="1"/>
  <c r="AT9" i="1"/>
  <c r="AU9" i="1"/>
  <c r="AT13" i="1"/>
  <c r="AT16" i="1"/>
  <c r="AT3" i="1"/>
  <c r="AU3" i="1"/>
  <c r="AU28" i="1"/>
  <c r="AV21" i="1"/>
  <c r="AT21" i="1"/>
  <c r="AU21" i="1"/>
  <c r="AT10" i="1"/>
  <c r="AU10" i="1"/>
  <c r="AV10" i="1"/>
  <c r="AT11" i="1"/>
  <c r="AU11" i="1"/>
  <c r="AV11" i="1"/>
  <c r="AV5" i="1"/>
  <c r="AT5" i="1"/>
  <c r="AU5" i="1"/>
  <c r="AV24" i="1"/>
  <c r="AU36" i="1"/>
  <c r="AV36" i="1"/>
  <c r="AT36" i="1"/>
  <c r="AR2" i="1"/>
  <c r="AU2" i="1" s="1"/>
  <c r="AV33" i="1"/>
  <c r="AT33" i="1"/>
  <c r="AU33" i="1"/>
  <c r="AQ7" i="1"/>
  <c r="AU7" i="1" s="1"/>
  <c r="AR18" i="1"/>
  <c r="AV18" i="1" s="1"/>
  <c r="AQ35" i="1"/>
  <c r="AT35" i="1" s="1"/>
  <c r="AR28" i="1"/>
  <c r="AV28" i="1" s="1"/>
  <c r="AR7" i="1"/>
  <c r="AQ29" i="1"/>
  <c r="AU29" i="1" s="1"/>
  <c r="AQ15" i="1"/>
  <c r="AT15" i="1" s="1"/>
  <c r="AR24" i="1"/>
  <c r="AQ17" i="1"/>
  <c r="AT17" i="1" s="1"/>
  <c r="AR16" i="1"/>
  <c r="AU16" i="1" s="1"/>
  <c r="AU25" i="1"/>
  <c r="AR30" i="1"/>
  <c r="AT30" i="1" s="1"/>
  <c r="AV35" i="1" l="1"/>
  <c r="AT7" i="1"/>
  <c r="AV12" i="1"/>
  <c r="AZ31" i="1" s="1"/>
  <c r="AT25" i="1"/>
  <c r="AV15" i="1"/>
  <c r="AU24" i="1"/>
  <c r="AV13" i="1"/>
  <c r="AZ18" i="1" s="1"/>
  <c r="AT37" i="1"/>
  <c r="AV22" i="1"/>
  <c r="AU8" i="1"/>
  <c r="AY6" i="1" s="1"/>
  <c r="AV29" i="1"/>
  <c r="AT4" i="1"/>
  <c r="AU30" i="1"/>
  <c r="AT14" i="1"/>
  <c r="AX14" i="1" s="1"/>
  <c r="AT20" i="1"/>
  <c r="AU35" i="1"/>
  <c r="AX27" i="1"/>
  <c r="AT2" i="1"/>
  <c r="AX24" i="1" s="1"/>
  <c r="AV26" i="1"/>
  <c r="AU18" i="1"/>
  <c r="AU12" i="1"/>
  <c r="AU15" i="1"/>
  <c r="AX10" i="1"/>
  <c r="AT28" i="1"/>
  <c r="AU17" i="1"/>
  <c r="AY17" i="1" s="1"/>
  <c r="AU22" i="1"/>
  <c r="AV4" i="1"/>
  <c r="AZ16" i="1" s="1"/>
  <c r="AV6" i="1"/>
  <c r="AV20" i="1"/>
  <c r="AV7" i="1"/>
  <c r="AU26" i="1"/>
  <c r="AU37" i="1"/>
  <c r="AY33" i="1"/>
  <c r="AV17" i="1"/>
  <c r="AZ17" i="1" s="1"/>
  <c r="AX11" i="1"/>
  <c r="AZ32" i="1"/>
  <c r="AZ27" i="1"/>
  <c r="AZ8" i="1" l="1"/>
  <c r="AY24" i="1"/>
  <c r="AX36" i="1"/>
  <c r="AX35" i="1"/>
  <c r="AY9" i="1"/>
  <c r="AZ19" i="1"/>
  <c r="AZ33" i="1"/>
  <c r="AZ13" i="1"/>
  <c r="AZ35" i="1"/>
  <c r="AX17" i="1"/>
  <c r="AX18" i="1"/>
  <c r="AY34" i="1"/>
  <c r="AX5" i="1"/>
  <c r="AZ9" i="1"/>
  <c r="AZ34" i="1"/>
  <c r="AY15" i="1"/>
  <c r="AX13" i="1"/>
  <c r="AY35" i="1"/>
  <c r="AY23" i="1"/>
  <c r="AZ36" i="1"/>
  <c r="AX34" i="1"/>
  <c r="AY25" i="1"/>
  <c r="AZ28" i="1"/>
  <c r="AZ25" i="1"/>
  <c r="AZ14" i="1"/>
  <c r="AX19" i="1"/>
  <c r="AY26" i="1"/>
  <c r="AY22" i="1"/>
  <c r="AY3" i="1"/>
  <c r="AY5" i="1"/>
  <c r="AY31" i="1"/>
  <c r="AY28" i="1"/>
  <c r="AZ26" i="1"/>
  <c r="AX20" i="1"/>
  <c r="AX4" i="1"/>
  <c r="AZ22" i="1"/>
  <c r="AY10" i="1"/>
  <c r="AX33" i="1"/>
  <c r="AX7" i="1"/>
  <c r="AX6" i="1"/>
  <c r="AX16" i="1"/>
  <c r="AY2" i="1"/>
  <c r="AY16" i="1"/>
  <c r="AY13" i="1"/>
  <c r="AY4" i="1"/>
  <c r="AZ20" i="1"/>
  <c r="AY12" i="1"/>
  <c r="AY8" i="1"/>
  <c r="AX25" i="1"/>
  <c r="AX29" i="1"/>
  <c r="AX12" i="1"/>
  <c r="AX8" i="1"/>
  <c r="AX9" i="1"/>
  <c r="AY37" i="1"/>
  <c r="AX23" i="1"/>
  <c r="AY11" i="1"/>
  <c r="AY18" i="1"/>
  <c r="AY30" i="1"/>
  <c r="AZ21" i="1"/>
  <c r="AZ12" i="1"/>
  <c r="AY32" i="1"/>
  <c r="AY20" i="1"/>
  <c r="AY29" i="1"/>
  <c r="AX15" i="1"/>
  <c r="AX3" i="1"/>
  <c r="AX21" i="1"/>
  <c r="AZ6" i="1"/>
  <c r="AY19" i="1"/>
  <c r="AY21" i="1"/>
  <c r="AZ23" i="1"/>
  <c r="AZ5" i="1"/>
  <c r="AZ7" i="1"/>
  <c r="AZ4" i="1"/>
  <c r="AX32" i="1"/>
  <c r="AX28" i="1"/>
  <c r="AY36" i="1"/>
  <c r="AY14" i="1"/>
  <c r="AZ24" i="1"/>
  <c r="AX2" i="1"/>
  <c r="AX31" i="1"/>
  <c r="AZ29" i="1"/>
  <c r="AX37" i="1"/>
  <c r="AZ11" i="1"/>
  <c r="AZ15" i="1"/>
  <c r="AY27" i="1"/>
  <c r="AZ30" i="1"/>
  <c r="AZ10" i="1"/>
  <c r="AX26" i="1"/>
  <c r="AY7" i="1"/>
  <c r="AX22" i="1"/>
  <c r="AZ2" i="1"/>
  <c r="AZ37" i="1"/>
  <c r="AZ3" i="1"/>
  <c r="AX30" i="1"/>
</calcChain>
</file>

<file path=xl/sharedStrings.xml><?xml version="1.0" encoding="utf-8"?>
<sst xmlns="http://schemas.openxmlformats.org/spreadsheetml/2006/main" count="86" uniqueCount="63">
  <si>
    <t>Ward</t>
  </si>
  <si>
    <t>nbmc_mortality</t>
  </si>
  <si>
    <t>nbmc_deathrates</t>
  </si>
  <si>
    <t>nbmc_foodbanks</t>
  </si>
  <si>
    <t>ws_overcrowding</t>
  </si>
  <si>
    <t>ws_foodhygiene</t>
  </si>
  <si>
    <t>ws_pestcontrol</t>
  </si>
  <si>
    <t>s_housingaffordability</t>
  </si>
  <si>
    <t>s_nondecenthomes</t>
  </si>
  <si>
    <t>s_homelessness</t>
  </si>
  <si>
    <t>s_housingbenefit</t>
  </si>
  <si>
    <t>s_fuelpoverty</t>
  </si>
  <si>
    <t>ps_roadtrafficaccidents</t>
  </si>
  <si>
    <t>ps_crimerate</t>
  </si>
  <si>
    <t>ps_domesticabuse</t>
  </si>
  <si>
    <t>ps_domesticviolence</t>
  </si>
  <si>
    <t>ps_youthviolence</t>
  </si>
  <si>
    <t>Abbey17</t>
  </si>
  <si>
    <t>Alibon17</t>
  </si>
  <si>
    <t>Becontree17</t>
  </si>
  <si>
    <t>Chadwell Heath17</t>
  </si>
  <si>
    <t>Eastbrook17</t>
  </si>
  <si>
    <t>Eastbury17</t>
  </si>
  <si>
    <t>Gascoigne17</t>
  </si>
  <si>
    <t>Goresbrook17</t>
  </si>
  <si>
    <t>Heath17</t>
  </si>
  <si>
    <t>Longbridge17</t>
  </si>
  <si>
    <t>Mayesbrook17</t>
  </si>
  <si>
    <t>Parsloes17</t>
  </si>
  <si>
    <t>River17</t>
  </si>
  <si>
    <t>Thames17</t>
  </si>
  <si>
    <t>Valence17</t>
  </si>
  <si>
    <t>Village17</t>
  </si>
  <si>
    <t>Whalebone17</t>
  </si>
  <si>
    <t>Abbey16</t>
  </si>
  <si>
    <t>Alibon16</t>
  </si>
  <si>
    <t>Becontree16</t>
  </si>
  <si>
    <t>Chadwell Heath16</t>
  </si>
  <si>
    <t>Eastbrook16</t>
  </si>
  <si>
    <t>Eastbury16</t>
  </si>
  <si>
    <t>Gascoigne16</t>
  </si>
  <si>
    <t>Goresbrook16</t>
  </si>
  <si>
    <t>Heath16</t>
  </si>
  <si>
    <t>Longbridge16</t>
  </si>
  <si>
    <t>Mayesbrook16</t>
  </si>
  <si>
    <t>Parsloes16</t>
  </si>
  <si>
    <t>River16</t>
  </si>
  <si>
    <t>Thames16</t>
  </si>
  <si>
    <t>Valence16</t>
  </si>
  <si>
    <t>Village16</t>
  </si>
  <si>
    <t>Whalebone16</t>
  </si>
  <si>
    <t>min</t>
  </si>
  <si>
    <t>max</t>
  </si>
  <si>
    <t>utopia</t>
  </si>
  <si>
    <t>dystopia</t>
  </si>
  <si>
    <t>z-score</t>
  </si>
  <si>
    <t>NBMC</t>
  </si>
  <si>
    <t>WS</t>
  </si>
  <si>
    <t>S</t>
  </si>
  <si>
    <t>PS</t>
  </si>
  <si>
    <t>arithmetic</t>
  </si>
  <si>
    <t>generalized mean</t>
  </si>
  <si>
    <t>geometric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</si>
</sst>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 applyFill="1"/>
    <xf numFmtId="164" fontId="0" fillId="0" borderId="0" xfId="0" applyNumberFormat="1"/>
    <xf numFmtId="16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96140-76AF-7E42-8FAE-D50920BC64A0}">
  <dimension ref="A1:AZ40"/>
  <sheetViews>
    <sheetView tabSelected="1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AX34" sqref="AX34:AZ34"/>
    </sheetView>
  </sheetViews>
  <sheetFormatPr baseColWidth="10" defaultColWidth="8.83203125" defaultRowHeight="15" x14ac:dyDescent="0.2"/>
  <cols>
    <col min="1" max="1" width="16" bestFit="1" customWidth="1"/>
    <col min="2" max="4" width="10.33203125" customWidth="1"/>
    <col min="5" max="5" width="12.33203125" customWidth="1"/>
    <col min="6" max="7" width="10.33203125" customWidth="1"/>
    <col min="8" max="8" width="11.83203125" customWidth="1"/>
    <col min="9" max="9" width="10.33203125" customWidth="1"/>
    <col min="10" max="10" width="13" customWidth="1"/>
    <col min="11" max="17" width="10.33203125" customWidth="1"/>
  </cols>
  <sheetData>
    <row r="1" spans="1:52" ht="48" x14ac:dyDescent="0.2">
      <c r="A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2" t="s">
        <v>10</v>
      </c>
      <c r="L1" s="1" t="s">
        <v>11</v>
      </c>
      <c r="M1" s="2" t="s">
        <v>12</v>
      </c>
      <c r="N1" s="1" t="s">
        <v>13</v>
      </c>
      <c r="O1" s="2" t="s">
        <v>14</v>
      </c>
      <c r="P1" s="2" t="s">
        <v>15</v>
      </c>
      <c r="Q1" s="2" t="s">
        <v>16</v>
      </c>
      <c r="R1" s="2" t="s">
        <v>55</v>
      </c>
      <c r="S1" s="1" t="s">
        <v>1</v>
      </c>
      <c r="T1" s="2" t="s">
        <v>2</v>
      </c>
      <c r="U1" s="1" t="s">
        <v>3</v>
      </c>
      <c r="V1" s="2" t="s">
        <v>4</v>
      </c>
      <c r="W1" s="2" t="s">
        <v>5</v>
      </c>
      <c r="X1" s="1" t="s">
        <v>6</v>
      </c>
      <c r="Y1" s="2" t="s">
        <v>7</v>
      </c>
      <c r="Z1" s="2" t="s">
        <v>8</v>
      </c>
      <c r="AA1" s="1" t="s">
        <v>9</v>
      </c>
      <c r="AB1" s="2" t="s">
        <v>10</v>
      </c>
      <c r="AC1" s="1" t="s">
        <v>11</v>
      </c>
      <c r="AD1" s="2" t="s">
        <v>12</v>
      </c>
      <c r="AE1" s="1" t="s">
        <v>13</v>
      </c>
      <c r="AF1" s="2" t="s">
        <v>14</v>
      </c>
      <c r="AG1" s="2" t="s">
        <v>15</v>
      </c>
      <c r="AH1" s="2" t="s">
        <v>16</v>
      </c>
      <c r="AJ1" s="2" t="s">
        <v>56</v>
      </c>
      <c r="AK1" s="2" t="s">
        <v>57</v>
      </c>
      <c r="AL1" s="2" t="s">
        <v>58</v>
      </c>
      <c r="AM1" s="2" t="s">
        <v>59</v>
      </c>
      <c r="AO1" s="2" t="s">
        <v>56</v>
      </c>
      <c r="AP1" s="2" t="s">
        <v>57</v>
      </c>
      <c r="AQ1" s="2" t="s">
        <v>58</v>
      </c>
      <c r="AR1" s="2" t="s">
        <v>59</v>
      </c>
      <c r="AT1" s="2" t="s">
        <v>60</v>
      </c>
      <c r="AU1" s="2" t="s">
        <v>61</v>
      </c>
      <c r="AV1" s="2" t="s">
        <v>62</v>
      </c>
      <c r="AX1" s="2" t="s">
        <v>60</v>
      </c>
      <c r="AY1" s="2" t="s">
        <v>61</v>
      </c>
      <c r="AZ1" s="2" t="s">
        <v>62</v>
      </c>
    </row>
    <row r="2" spans="1:52" x14ac:dyDescent="0.2">
      <c r="A2" t="s">
        <v>17</v>
      </c>
      <c r="B2" s="3">
        <v>269.7</v>
      </c>
      <c r="C2" s="4">
        <v>109.88306686975271</v>
      </c>
      <c r="D2" s="5">
        <v>2.6825833277446183</v>
      </c>
      <c r="E2" s="4">
        <v>4.056047197640118</v>
      </c>
      <c r="F2" s="4">
        <v>14.473684210526317</v>
      </c>
      <c r="G2" s="5">
        <v>64.712389380530965</v>
      </c>
      <c r="H2" s="4">
        <v>9.1380386929367265</v>
      </c>
      <c r="I2" s="4">
        <v>35.460992907801419</v>
      </c>
      <c r="J2" s="5">
        <v>21.017699115044245</v>
      </c>
      <c r="K2" s="4">
        <v>28.632005899705014</v>
      </c>
      <c r="L2" s="5">
        <v>14.475945017182132</v>
      </c>
      <c r="M2" s="4">
        <v>8.7228320127934875</v>
      </c>
      <c r="N2" s="5">
        <v>157.73589967138355</v>
      </c>
      <c r="O2" s="4">
        <v>14.284756220240091</v>
      </c>
      <c r="P2" s="4">
        <v>5.0298437395211586</v>
      </c>
      <c r="Q2" s="4">
        <v>4.1899441340782122</v>
      </c>
      <c r="S2">
        <f>STANDARDIZE(B2,AVERAGE(B$2:B$37),STDEV(B$2:B$37))*-1</f>
        <v>1.8455687274038004</v>
      </c>
      <c r="T2">
        <f t="shared" ref="T2:AH2" si="0">STANDARDIZE(C2,AVERAGE(C$2:C$37),STDEV(C$2:C$37))*-1</f>
        <v>-2.5520535954094457E-2</v>
      </c>
      <c r="U2">
        <f t="shared" si="0"/>
        <v>-0.13150456033061955</v>
      </c>
      <c r="V2">
        <f t="shared" si="0"/>
        <v>-1.6369705956597493</v>
      </c>
      <c r="W2">
        <f t="shared" si="0"/>
        <v>-0.84980198306340216</v>
      </c>
      <c r="X2">
        <f t="shared" si="0"/>
        <v>-1.4949015620799506</v>
      </c>
      <c r="Y2">
        <f t="shared" si="0"/>
        <v>0.95823389109190804</v>
      </c>
      <c r="Z2">
        <f t="shared" si="0"/>
        <v>0.45016249085153531</v>
      </c>
      <c r="AA2">
        <f t="shared" si="0"/>
        <v>-2.181938830813543</v>
      </c>
      <c r="AB2">
        <f t="shared" si="0"/>
        <v>-0.19831351611588136</v>
      </c>
      <c r="AC2">
        <f t="shared" si="0"/>
        <v>-2.730345657822677</v>
      </c>
      <c r="AD2">
        <f t="shared" si="0"/>
        <v>-0.42690379646243048</v>
      </c>
      <c r="AE2">
        <f t="shared" si="0"/>
        <v>-2.7986593922602085</v>
      </c>
      <c r="AF2">
        <f t="shared" si="0"/>
        <v>-1.0043196706812978</v>
      </c>
      <c r="AG2">
        <f t="shared" si="0"/>
        <v>-1.3971045067804289</v>
      </c>
      <c r="AH2">
        <f t="shared" si="0"/>
        <v>-0.29818230209261076</v>
      </c>
      <c r="AJ2">
        <f>AVERAGE(S2:U2)</f>
        <v>0.56284787703969552</v>
      </c>
      <c r="AK2">
        <f>AVERAGE(V2:X2)</f>
        <v>-1.327224713601034</v>
      </c>
      <c r="AL2">
        <f>AVERAGE(Y2:AC2)</f>
        <v>-0.74044032456173159</v>
      </c>
      <c r="AM2">
        <f>AVERAGE(AD2:AH2)</f>
        <v>-1.1850339336553952</v>
      </c>
      <c r="AO2">
        <f>((AJ2-AJ$37)/(AJ$36-AJ$37))*100</f>
        <v>68.409261459754163</v>
      </c>
      <c r="AP2">
        <f t="shared" ref="AP2:AR2" si="1">((AK2-AK$37)/(AK$36-AK$37))*100</f>
        <v>32.66368551459518</v>
      </c>
      <c r="AQ2">
        <f t="shared" si="1"/>
        <v>32.355431415929822</v>
      </c>
      <c r="AR2">
        <f t="shared" si="1"/>
        <v>29.00286390732213</v>
      </c>
      <c r="AT2">
        <f>AVERAGE(AO2:AR2)</f>
        <v>40.607810574400325</v>
      </c>
      <c r="AU2">
        <f>((AO2^0.5+AP2^0.5+AQ2^0.5+AR2^0.5)/4)^(1/0.5)</f>
        <v>39.249656792082384</v>
      </c>
      <c r="AV2">
        <f>(AO2*AP2*AQ2*AR2)^(1/4)</f>
        <v>38.053275185802939</v>
      </c>
      <c r="AX2">
        <f>RANK(AT2, AT$2:AT$37)</f>
        <v>35</v>
      </c>
      <c r="AY2">
        <f t="shared" ref="AY2:AZ2" si="2">RANK(AU2, AU$2:AU$37)</f>
        <v>35</v>
      </c>
      <c r="AZ2">
        <f t="shared" si="2"/>
        <v>35</v>
      </c>
    </row>
    <row r="3" spans="1:52" x14ac:dyDescent="0.2">
      <c r="A3" t="s">
        <v>18</v>
      </c>
      <c r="B3" s="3">
        <v>400.8</v>
      </c>
      <c r="C3" s="4">
        <v>120.85565772614279</v>
      </c>
      <c r="D3" s="5">
        <v>2.4655282622591543</v>
      </c>
      <c r="E3" s="4">
        <v>3.4038414782397273</v>
      </c>
      <c r="F3" s="4">
        <v>16.129032258064516</v>
      </c>
      <c r="G3" s="5">
        <v>15.803549720398735</v>
      </c>
      <c r="H3" s="4">
        <v>12.437020412394068</v>
      </c>
      <c r="I3" s="4">
        <v>23.992994746059544</v>
      </c>
      <c r="J3" s="5">
        <v>9.2389982980792595</v>
      </c>
      <c r="K3" s="4">
        <v>28.422076343301729</v>
      </c>
      <c r="L3" s="5">
        <v>9.9282000495172085</v>
      </c>
      <c r="M3" s="4">
        <v>6.3051702395964684</v>
      </c>
      <c r="N3" s="5">
        <v>80.631905762030854</v>
      </c>
      <c r="O3" s="4">
        <v>12.236325449730618</v>
      </c>
      <c r="P3" s="4">
        <v>3.5613186010410005</v>
      </c>
      <c r="Q3" s="4">
        <v>3.3303057826218589</v>
      </c>
      <c r="S3">
        <f t="shared" ref="S3:S37" si="3">STANDARDIZE(B3,AVERAGE(B$2:B$37),STDEV(B$2:B$37))*-1</f>
        <v>-0.50464069622551777</v>
      </c>
      <c r="T3">
        <f t="shared" ref="T3:T37" si="4">STANDARDIZE(C3,AVERAGE(C$2:C$37),STDEV(C$2:C$37))*-1</f>
        <v>-0.6312217093603838</v>
      </c>
      <c r="U3">
        <f t="shared" ref="U3:U37" si="5">STANDARDIZE(D3,AVERAGE(D$2:D$37),STDEV(D$2:D$37))*-1</f>
        <v>4.4764061573087301E-2</v>
      </c>
      <c r="V3">
        <f t="shared" ref="V3:V37" si="6">STANDARDIZE(E3,AVERAGE(E$2:E$37),STDEV(E$2:E$37))*-1</f>
        <v>-1.0144805741032683</v>
      </c>
      <c r="W3">
        <f t="shared" ref="W3:W37" si="7">STANDARDIZE(F3,AVERAGE(F$2:F$37),STDEV(F$2:F$37))*-1</f>
        <v>-1.1727225671489434</v>
      </c>
      <c r="X3">
        <f t="shared" ref="X3:X37" si="8">STANDARDIZE(G3,AVERAGE(G$2:G$37),STDEV(G$2:G$37))*-1</f>
        <v>0.28409864624616205</v>
      </c>
      <c r="Y3">
        <f t="shared" ref="Y3:Y37" si="9">STANDARDIZE(H3,AVERAGE(H$2:H$37),STDEV(H$2:H$37))*-1</f>
        <v>-0.98057132143466086</v>
      </c>
      <c r="Z3">
        <f t="shared" ref="Z3:Z37" si="10">STANDARDIZE(I3,AVERAGE(I$2:I$37),STDEV(I$2:I$37))*-1</f>
        <v>1.1336620238904811</v>
      </c>
      <c r="AA3">
        <f t="shared" ref="AA3:AA37" si="11">STANDARDIZE(J3,AVERAGE(J$2:J$37),STDEV(J$2:J$37))*-1</f>
        <v>0.29674076801763999</v>
      </c>
      <c r="AB3">
        <f t="shared" ref="AB3:AB37" si="12">STANDARDIZE(K3,AVERAGE(K$2:K$37),STDEV(K$2:K$37))*-1</f>
        <v>-0.15868211288035919</v>
      </c>
      <c r="AC3">
        <f t="shared" ref="AC3:AC37" si="13">STANDARDIZE(L3,AVERAGE(L$2:L$37),STDEV(L$2:L$37))*-1</f>
        <v>0.29797404966262125</v>
      </c>
      <c r="AD3">
        <f t="shared" ref="AD3:AD37" si="14">STANDARDIZE(M3,AVERAGE(M$2:M$37),STDEV(M$2:M$37))*-1</f>
        <v>0.20240610145665072</v>
      </c>
      <c r="AE3">
        <f t="shared" ref="AE3:AE37" si="15">STANDARDIZE(N3,AVERAGE(N$2:N$37),STDEV(N$2:N$37))*-1</f>
        <v>0.19556860143412785</v>
      </c>
      <c r="AF3">
        <f t="shared" ref="AF3:AF37" si="16">STANDARDIZE(O3,AVERAGE(O$2:O$37),STDEV(O$2:O$37))*-1</f>
        <v>-0.15019262903265437</v>
      </c>
      <c r="AG3">
        <f t="shared" ref="AG3:AG37" si="17">STANDARDIZE(P3,AVERAGE(P$2:P$37),STDEV(P$2:P$37))*-1</f>
        <v>0.30890243536072975</v>
      </c>
      <c r="AH3">
        <f t="shared" ref="AH3:AH37" si="18">STANDARDIZE(Q3,AVERAGE(Q$2:Q$37),STDEV(Q$2:Q$37))*-1</f>
        <v>0.21605345870837922</v>
      </c>
      <c r="AJ3">
        <f t="shared" ref="AJ3:AJ37" si="19">AVERAGE(S3:U3)</f>
        <v>-0.36369944800427145</v>
      </c>
      <c r="AK3">
        <f t="shared" ref="AK3:AK37" si="20">AVERAGE(V3:X3)</f>
        <v>-0.63436816500201665</v>
      </c>
      <c r="AL3">
        <f t="shared" ref="AL3:AL37" si="21">AVERAGE(Y3:AC3)</f>
        <v>0.11782468145114447</v>
      </c>
      <c r="AM3">
        <f t="shared" ref="AM3:AM37" si="22">AVERAGE(AD3:AH3)</f>
        <v>0.15454759358544662</v>
      </c>
      <c r="AO3">
        <f t="shared" ref="AO3:AO37" si="23">((AJ3-AJ$37)/(AJ$36-AJ$37))*100</f>
        <v>43.865767119520527</v>
      </c>
      <c r="AP3">
        <f t="shared" ref="AP3:AP37" si="24">((AK3-AK$37)/(AK$36-AK$37))*100</f>
        <v>50.404858107969275</v>
      </c>
      <c r="AQ3">
        <f t="shared" ref="AQ3:AQ37" si="25">((AL3-AL$37)/(AL$36-AL$37))*100</f>
        <v>55.333023432297978</v>
      </c>
      <c r="AR3">
        <f t="shared" ref="AR3:AR37" si="26">((AM3-AM$37)/(AM$36-AM$37))*100</f>
        <v>64.884766210266605</v>
      </c>
      <c r="AT3">
        <f t="shared" ref="AT3:AT37" si="27">AVERAGE(AO3:AR3)</f>
        <v>53.622103717513596</v>
      </c>
      <c r="AU3">
        <f t="shared" ref="AU3:AU37" si="28">((AO3^0.5+AP3^0.5+AQ3^0.5+AR3^0.5)/4)^(1/0.5)</f>
        <v>53.350193344593592</v>
      </c>
      <c r="AV3">
        <f t="shared" ref="AV3:AV37" si="29">(AO3*AP3*AQ3*AR3)^(1/4)</f>
        <v>53.080049302325556</v>
      </c>
      <c r="AX3">
        <f t="shared" ref="AX3:AX37" si="30">RANK(AT3, AT$2:AT$37)</f>
        <v>25</v>
      </c>
      <c r="AY3">
        <f t="shared" ref="AY3:AY37" si="31">RANK(AU3, AU$2:AU$37)</f>
        <v>23</v>
      </c>
      <c r="AZ3">
        <f t="shared" ref="AZ3:AZ37" si="32">RANK(AV3, AV$2:AV$37)</f>
        <v>22</v>
      </c>
    </row>
    <row r="4" spans="1:52" x14ac:dyDescent="0.2">
      <c r="A4" t="s">
        <v>19</v>
      </c>
      <c r="B4" s="3">
        <v>391.8</v>
      </c>
      <c r="C4" s="4">
        <v>135.88188662566924</v>
      </c>
      <c r="D4" s="5">
        <v>2.2412102535369098</v>
      </c>
      <c r="E4" s="4">
        <v>0.74878322725570956</v>
      </c>
      <c r="F4" s="4">
        <v>21.176470588235293</v>
      </c>
      <c r="G4" s="5">
        <v>18.157993260950956</v>
      </c>
      <c r="H4" s="4">
        <v>10.957941724252031</v>
      </c>
      <c r="I4" s="4">
        <v>26.837060702875398</v>
      </c>
      <c r="J4" s="5">
        <v>8.2366154998128049</v>
      </c>
      <c r="K4" s="4">
        <v>28.659678023212283</v>
      </c>
      <c r="L4" s="5">
        <v>10.720844811753903</v>
      </c>
      <c r="M4" s="4">
        <v>3.8411308289160329</v>
      </c>
      <c r="N4" s="5">
        <v>92.73007424008965</v>
      </c>
      <c r="O4" s="4">
        <v>13.797450623336601</v>
      </c>
      <c r="P4" s="4">
        <v>5.4629499929962178</v>
      </c>
      <c r="Q4" s="4">
        <v>3.3557046979865772</v>
      </c>
      <c r="S4">
        <f t="shared" si="3"/>
        <v>-0.3432990881960451</v>
      </c>
      <c r="T4">
        <f t="shared" si="4"/>
        <v>-1.4606889332306969</v>
      </c>
      <c r="U4">
        <f t="shared" si="5"/>
        <v>0.22693085955689996</v>
      </c>
      <c r="V4">
        <f t="shared" si="6"/>
        <v>1.5196083164514127</v>
      </c>
      <c r="W4">
        <f t="shared" si="7"/>
        <v>-2.1573624657723682</v>
      </c>
      <c r="X4">
        <f t="shared" si="8"/>
        <v>0.19845859470863295</v>
      </c>
      <c r="Y4">
        <f t="shared" si="9"/>
        <v>-0.11131962070730796</v>
      </c>
      <c r="Z4">
        <f t="shared" si="10"/>
        <v>0.96415399589823236</v>
      </c>
      <c r="AA4">
        <f t="shared" si="11"/>
        <v>0.50767963393261417</v>
      </c>
      <c r="AB4">
        <f t="shared" si="12"/>
        <v>-0.20353757843416195</v>
      </c>
      <c r="AC4">
        <f t="shared" si="13"/>
        <v>-0.22984397258432002</v>
      </c>
      <c r="AD4">
        <f t="shared" si="14"/>
        <v>0.84378795527708317</v>
      </c>
      <c r="AE4">
        <f t="shared" si="15"/>
        <v>-0.27424720048167933</v>
      </c>
      <c r="AF4">
        <f t="shared" si="16"/>
        <v>-0.80112955371264682</v>
      </c>
      <c r="AG4">
        <f t="shared" si="17"/>
        <v>-1.9002503200539429</v>
      </c>
      <c r="AH4">
        <f t="shared" si="18"/>
        <v>0.20085982461333385</v>
      </c>
      <c r="AJ4">
        <f t="shared" si="19"/>
        <v>-0.52568572062328067</v>
      </c>
      <c r="AK4">
        <f t="shared" si="20"/>
        <v>-0.14643185153744087</v>
      </c>
      <c r="AL4">
        <f t="shared" si="21"/>
        <v>0.18542649162101132</v>
      </c>
      <c r="AM4">
        <f t="shared" si="22"/>
        <v>-0.38619585887157043</v>
      </c>
      <c r="AO4">
        <f t="shared" si="23"/>
        <v>39.574880882240052</v>
      </c>
      <c r="AP4">
        <f t="shared" si="24"/>
        <v>62.8988763419798</v>
      </c>
      <c r="AQ4">
        <f t="shared" si="25"/>
        <v>57.142868646501974</v>
      </c>
      <c r="AR4">
        <f t="shared" si="26"/>
        <v>50.400463958066943</v>
      </c>
      <c r="AT4">
        <f t="shared" si="27"/>
        <v>52.504272457197196</v>
      </c>
      <c r="AU4">
        <f t="shared" si="28"/>
        <v>52.129687867373924</v>
      </c>
      <c r="AV4">
        <f t="shared" si="29"/>
        <v>51.744568430718978</v>
      </c>
      <c r="AX4">
        <f t="shared" si="30"/>
        <v>30</v>
      </c>
      <c r="AY4">
        <f t="shared" si="31"/>
        <v>28</v>
      </c>
      <c r="AZ4">
        <f t="shared" si="32"/>
        <v>25</v>
      </c>
    </row>
    <row r="5" spans="1:52" x14ac:dyDescent="0.2">
      <c r="A5" t="s">
        <v>20</v>
      </c>
      <c r="B5" s="3">
        <v>326.60000000000002</v>
      </c>
      <c r="C5" s="4">
        <v>93.995960159894423</v>
      </c>
      <c r="D5" s="5">
        <v>3.3560090702947845</v>
      </c>
      <c r="E5" s="4">
        <v>1.8492834026814611</v>
      </c>
      <c r="F5" s="4">
        <v>7.4074074074074066</v>
      </c>
      <c r="G5" s="5">
        <v>16.181229773462785</v>
      </c>
      <c r="H5" s="4">
        <v>12.535649877890728</v>
      </c>
      <c r="I5" s="4">
        <v>41.77215189873418</v>
      </c>
      <c r="J5" s="5">
        <v>3.4674063800277395</v>
      </c>
      <c r="K5" s="4">
        <v>24.387424872861764</v>
      </c>
      <c r="L5" s="5">
        <v>9.5344784665173012</v>
      </c>
      <c r="M5" s="4">
        <v>13.200075429002451</v>
      </c>
      <c r="N5" s="5">
        <v>80.725623582766431</v>
      </c>
      <c r="O5" s="4">
        <v>11.609977324263038</v>
      </c>
      <c r="P5" s="4">
        <v>3.9909297052154193</v>
      </c>
      <c r="Q5" s="4">
        <v>3.1308703819661865</v>
      </c>
      <c r="S5">
        <f t="shared" si="3"/>
        <v>0.82553122775080068</v>
      </c>
      <c r="T5">
        <f t="shared" si="4"/>
        <v>0.85146825385283298</v>
      </c>
      <c r="U5">
        <f t="shared" si="5"/>
        <v>-0.67838803125218539</v>
      </c>
      <c r="V5">
        <f t="shared" si="6"/>
        <v>0.46924896272864514</v>
      </c>
      <c r="W5">
        <f t="shared" si="7"/>
        <v>0.52866717692188669</v>
      </c>
      <c r="X5">
        <f t="shared" si="8"/>
        <v>0.27036098864171776</v>
      </c>
      <c r="Y5">
        <f t="shared" si="9"/>
        <v>-1.038535668640892</v>
      </c>
      <c r="Z5">
        <f t="shared" si="10"/>
        <v>7.4013649318944566E-2</v>
      </c>
      <c r="AA5">
        <f t="shared" si="11"/>
        <v>1.5112997726447261</v>
      </c>
      <c r="AB5">
        <f t="shared" si="12"/>
        <v>0.60299671919712639</v>
      </c>
      <c r="AC5">
        <f t="shared" si="13"/>
        <v>0.56015120285358644</v>
      </c>
      <c r="AD5">
        <f t="shared" si="14"/>
        <v>-1.5923164395582821</v>
      </c>
      <c r="AE5">
        <f t="shared" si="15"/>
        <v>0.19192919823168941</v>
      </c>
      <c r="AF5">
        <f t="shared" si="16"/>
        <v>0.11097356664733925</v>
      </c>
      <c r="AG5">
        <f t="shared" si="17"/>
        <v>-0.1901830123020988</v>
      </c>
      <c r="AH5">
        <f t="shared" si="18"/>
        <v>0.33535573833919574</v>
      </c>
      <c r="AJ5">
        <f t="shared" si="19"/>
        <v>0.33287048345048281</v>
      </c>
      <c r="AK5">
        <f t="shared" si="20"/>
        <v>0.42275904276408321</v>
      </c>
      <c r="AL5">
        <f t="shared" si="21"/>
        <v>0.34198513507469835</v>
      </c>
      <c r="AM5">
        <f t="shared" si="22"/>
        <v>-0.22884818972843135</v>
      </c>
      <c r="AO5">
        <f t="shared" si="23"/>
        <v>62.31734504558645</v>
      </c>
      <c r="AP5">
        <f t="shared" si="24"/>
        <v>77.473486215840509</v>
      </c>
      <c r="AQ5">
        <f t="shared" si="25"/>
        <v>61.33427877124484</v>
      </c>
      <c r="AR5">
        <f t="shared" si="26"/>
        <v>54.6151635317608</v>
      </c>
      <c r="AT5">
        <f t="shared" si="27"/>
        <v>63.935068391108146</v>
      </c>
      <c r="AU5">
        <f t="shared" si="28"/>
        <v>63.671876530366589</v>
      </c>
      <c r="AV5">
        <f t="shared" si="29"/>
        <v>63.415385330061618</v>
      </c>
      <c r="AX5">
        <f t="shared" si="30"/>
        <v>8</v>
      </c>
      <c r="AY5">
        <f t="shared" si="31"/>
        <v>8</v>
      </c>
      <c r="AZ5">
        <f t="shared" si="32"/>
        <v>8</v>
      </c>
    </row>
    <row r="6" spans="1:52" x14ac:dyDescent="0.2">
      <c r="A6" t="s">
        <v>21</v>
      </c>
      <c r="B6" s="3">
        <v>315.5</v>
      </c>
      <c r="C6" s="4">
        <v>119.49285667828559</v>
      </c>
      <c r="D6" s="5">
        <v>0.97027432301314287</v>
      </c>
      <c r="E6" s="4">
        <v>2.2156573116691285</v>
      </c>
      <c r="F6" s="4">
        <v>8.3333333333333321</v>
      </c>
      <c r="G6" s="5">
        <v>6.646971935007385</v>
      </c>
      <c r="H6" s="4">
        <v>11.112418859726645</v>
      </c>
      <c r="I6" s="4">
        <v>32.246998284734133</v>
      </c>
      <c r="J6" s="5">
        <v>6.1546036435253564</v>
      </c>
      <c r="K6" s="4">
        <v>21.590349581486954</v>
      </c>
      <c r="L6" s="5">
        <v>8.4762865792129158</v>
      </c>
      <c r="M6" s="4">
        <v>6.2966627687325722</v>
      </c>
      <c r="N6" s="5">
        <v>70.918232336596986</v>
      </c>
      <c r="O6" s="4">
        <v>8.1150216106553756</v>
      </c>
      <c r="P6" s="4">
        <v>2.9108229690394283</v>
      </c>
      <c r="Q6" s="4">
        <v>5.1993067590987874</v>
      </c>
      <c r="S6">
        <f t="shared" si="3"/>
        <v>1.0245192109871506</v>
      </c>
      <c r="T6">
        <f t="shared" si="4"/>
        <v>-0.55599333307168686</v>
      </c>
      <c r="U6">
        <f t="shared" si="5"/>
        <v>1.259047407955687</v>
      </c>
      <c r="V6">
        <f t="shared" si="6"/>
        <v>0.11956772608886622</v>
      </c>
      <c r="W6">
        <f t="shared" si="7"/>
        <v>0.34804018354450411</v>
      </c>
      <c r="X6">
        <f t="shared" si="8"/>
        <v>0.61715814839263816</v>
      </c>
      <c r="Y6">
        <f t="shared" si="9"/>
        <v>-0.20210553616355412</v>
      </c>
      <c r="Z6">
        <f t="shared" si="10"/>
        <v>0.64171848807734111</v>
      </c>
      <c r="AA6">
        <f t="shared" si="11"/>
        <v>0.94581287060260544</v>
      </c>
      <c r="AB6">
        <f t="shared" si="12"/>
        <v>1.1310406052121027</v>
      </c>
      <c r="AC6">
        <f t="shared" si="13"/>
        <v>1.2647956737748154</v>
      </c>
      <c r="AD6">
        <f t="shared" si="14"/>
        <v>0.2046205698658643</v>
      </c>
      <c r="AE6">
        <f t="shared" si="15"/>
        <v>0.57278580403756973</v>
      </c>
      <c r="AF6">
        <f t="shared" si="16"/>
        <v>1.5682530741282252</v>
      </c>
      <c r="AG6">
        <f t="shared" si="17"/>
        <v>1.0645926410971547</v>
      </c>
      <c r="AH6">
        <f t="shared" si="18"/>
        <v>-0.90198314057566886</v>
      </c>
      <c r="AJ6">
        <f t="shared" si="19"/>
        <v>0.5758577619570503</v>
      </c>
      <c r="AK6">
        <f t="shared" si="20"/>
        <v>0.3615886860086695</v>
      </c>
      <c r="AL6">
        <f t="shared" si="21"/>
        <v>0.75625242030066209</v>
      </c>
      <c r="AM6">
        <f t="shared" si="22"/>
        <v>0.50165378971062902</v>
      </c>
      <c r="AO6">
        <f t="shared" si="23"/>
        <v>68.753882860308124</v>
      </c>
      <c r="AP6">
        <f t="shared" si="24"/>
        <v>75.907167965705696</v>
      </c>
      <c r="AQ6">
        <f t="shared" si="25"/>
        <v>72.425101068510685</v>
      </c>
      <c r="AR6">
        <f t="shared" si="26"/>
        <v>74.182319487045419</v>
      </c>
      <c r="AT6">
        <f t="shared" si="27"/>
        <v>72.817117845392488</v>
      </c>
      <c r="AU6">
        <f t="shared" si="28"/>
        <v>72.792796219223106</v>
      </c>
      <c r="AV6">
        <f t="shared" si="29"/>
        <v>72.768325983750117</v>
      </c>
      <c r="AX6">
        <f t="shared" si="30"/>
        <v>5</v>
      </c>
      <c r="AY6">
        <f t="shared" si="31"/>
        <v>5</v>
      </c>
      <c r="AZ6">
        <f t="shared" si="32"/>
        <v>5</v>
      </c>
    </row>
    <row r="7" spans="1:52" x14ac:dyDescent="0.2">
      <c r="A7" t="s">
        <v>22</v>
      </c>
      <c r="B7" s="3">
        <v>393</v>
      </c>
      <c r="C7" s="4">
        <v>99.718786611788815</v>
      </c>
      <c r="D7" s="5">
        <v>3.0720756203229618</v>
      </c>
      <c r="E7" s="4">
        <v>2.4960290447016109</v>
      </c>
      <c r="F7" s="4">
        <v>15.384615384615385</v>
      </c>
      <c r="G7" s="5">
        <v>23.82573179033356</v>
      </c>
      <c r="H7" s="4">
        <v>12.139331394621701</v>
      </c>
      <c r="I7" s="4">
        <v>23.484201537147737</v>
      </c>
      <c r="J7" s="5">
        <v>8.8495575221238933</v>
      </c>
      <c r="K7" s="4">
        <v>28.363966417063764</v>
      </c>
      <c r="L7" s="5">
        <v>10.980932690098783</v>
      </c>
      <c r="M7" s="4">
        <v>5.7784381707115733</v>
      </c>
      <c r="N7" s="5">
        <v>89.247735328869638</v>
      </c>
      <c r="O7" s="4">
        <v>14.021268215833004</v>
      </c>
      <c r="P7" s="4">
        <v>4.3324143363528949</v>
      </c>
      <c r="Q7" s="4">
        <v>1.2787723785166241</v>
      </c>
      <c r="S7">
        <f t="shared" si="3"/>
        <v>-0.36481130259997457</v>
      </c>
      <c r="T7">
        <f t="shared" si="4"/>
        <v>0.53556084944120219</v>
      </c>
      <c r="U7">
        <f t="shared" si="5"/>
        <v>-0.44780802692489635</v>
      </c>
      <c r="V7">
        <f t="shared" si="6"/>
        <v>-0.14802975266319354</v>
      </c>
      <c r="W7">
        <f t="shared" si="7"/>
        <v>-1.0275038429447947</v>
      </c>
      <c r="X7">
        <f t="shared" si="8"/>
        <v>-7.6985763585149403E-3</v>
      </c>
      <c r="Y7">
        <f t="shared" si="9"/>
        <v>-0.80562005815093518</v>
      </c>
      <c r="Z7">
        <f t="shared" si="10"/>
        <v>1.163986402722766</v>
      </c>
      <c r="AA7">
        <f t="shared" si="11"/>
        <v>0.3786936863669389</v>
      </c>
      <c r="AB7">
        <f t="shared" si="12"/>
        <v>-0.14771187144232609</v>
      </c>
      <c r="AC7">
        <f t="shared" si="13"/>
        <v>-0.40303513727582935</v>
      </c>
      <c r="AD7">
        <f t="shared" si="14"/>
        <v>0.33951283333102988</v>
      </c>
      <c r="AE7">
        <f t="shared" si="15"/>
        <v>-0.13901533864369958</v>
      </c>
      <c r="AF7">
        <f t="shared" si="16"/>
        <v>-0.89445399547561033</v>
      </c>
      <c r="AG7">
        <f t="shared" si="17"/>
        <v>-0.58689065869484558</v>
      </c>
      <c r="AH7">
        <f t="shared" si="18"/>
        <v>1.4432809772124382</v>
      </c>
      <c r="AJ7">
        <f t="shared" si="19"/>
        <v>-9.2352826694556245E-2</v>
      </c>
      <c r="AK7">
        <f t="shared" si="20"/>
        <v>-0.39441072398883437</v>
      </c>
      <c r="AL7">
        <f t="shared" si="21"/>
        <v>3.7262604444122847E-2</v>
      </c>
      <c r="AM7">
        <f t="shared" si="22"/>
        <v>3.2486763545862551E-2</v>
      </c>
      <c r="AO7">
        <f t="shared" si="23"/>
        <v>51.0535211438932</v>
      </c>
      <c r="AP7">
        <f t="shared" si="24"/>
        <v>56.549169487701953</v>
      </c>
      <c r="AQ7">
        <f t="shared" si="25"/>
        <v>53.176204123005519</v>
      </c>
      <c r="AR7">
        <f t="shared" si="26"/>
        <v>61.615256524269533</v>
      </c>
      <c r="AT7">
        <f t="shared" si="27"/>
        <v>55.598537819717556</v>
      </c>
      <c r="AU7">
        <f t="shared" si="28"/>
        <v>55.527956119218842</v>
      </c>
      <c r="AV7">
        <f t="shared" si="29"/>
        <v>55.458022721252867</v>
      </c>
      <c r="AX7">
        <f t="shared" si="30"/>
        <v>22</v>
      </c>
      <c r="AY7">
        <f t="shared" si="31"/>
        <v>21</v>
      </c>
      <c r="AZ7">
        <f t="shared" si="32"/>
        <v>20</v>
      </c>
    </row>
    <row r="8" spans="1:52" x14ac:dyDescent="0.2">
      <c r="A8" t="s">
        <v>23</v>
      </c>
      <c r="B8" s="3">
        <v>411.4</v>
      </c>
      <c r="C8" s="4">
        <v>123.0403343747823</v>
      </c>
      <c r="D8" s="5">
        <v>2.7288320598783717</v>
      </c>
      <c r="E8" s="4">
        <v>2.7618859735648056</v>
      </c>
      <c r="F8" s="4">
        <v>11.111111111111111</v>
      </c>
      <c r="G8" s="5">
        <v>117.18287630696391</v>
      </c>
      <c r="H8" s="4">
        <v>12.752902641500194</v>
      </c>
      <c r="I8" s="4">
        <v>25.619834710743799</v>
      </c>
      <c r="J8" s="5">
        <v>15.78220556322746</v>
      </c>
      <c r="K8" s="4">
        <v>27.500493193923852</v>
      </c>
      <c r="L8" s="5">
        <v>9.9915504858470641</v>
      </c>
      <c r="M8" s="4">
        <v>4.7804955780415899</v>
      </c>
      <c r="N8" s="5">
        <v>86.542959613285504</v>
      </c>
      <c r="O8" s="4">
        <v>9.1220957430219869</v>
      </c>
      <c r="P8" s="4">
        <v>3.1966318415718074</v>
      </c>
      <c r="Q8" s="4">
        <v>1.3513513513513513</v>
      </c>
      <c r="S8">
        <f t="shared" si="3"/>
        <v>-0.69466525679356261</v>
      </c>
      <c r="T8">
        <f t="shared" si="4"/>
        <v>-0.75181867929330048</v>
      </c>
      <c r="U8">
        <f t="shared" si="5"/>
        <v>-0.16906277285045754</v>
      </c>
      <c r="V8">
        <f t="shared" si="6"/>
        <v>-0.40177374854709519</v>
      </c>
      <c r="W8">
        <f t="shared" si="7"/>
        <v>-0.19384079658764394</v>
      </c>
      <c r="X8">
        <f t="shared" si="8"/>
        <v>-3.4034524052762252</v>
      </c>
      <c r="Y8">
        <f t="shared" si="9"/>
        <v>-1.1662147000333791</v>
      </c>
      <c r="Z8">
        <f t="shared" si="10"/>
        <v>1.0367013913103056</v>
      </c>
      <c r="AA8">
        <f t="shared" si="11"/>
        <v>-1.0801949917978337</v>
      </c>
      <c r="AB8">
        <f t="shared" si="12"/>
        <v>1.5298311952690201E-2</v>
      </c>
      <c r="AC8">
        <f t="shared" si="13"/>
        <v>0.25578932378649127</v>
      </c>
      <c r="AD8">
        <f t="shared" si="14"/>
        <v>0.59927421024678784</v>
      </c>
      <c r="AE8">
        <f t="shared" si="15"/>
        <v>-3.3979078475544114E-2</v>
      </c>
      <c r="AF8">
        <f t="shared" si="16"/>
        <v>1.1483368818005577</v>
      </c>
      <c r="AG8">
        <f t="shared" si="17"/>
        <v>0.73256433059073278</v>
      </c>
      <c r="AH8">
        <f t="shared" si="18"/>
        <v>1.3998642273075621</v>
      </c>
      <c r="AJ8">
        <f t="shared" si="19"/>
        <v>-0.53851556964577352</v>
      </c>
      <c r="AK8">
        <f t="shared" si="20"/>
        <v>-1.3330223168036548</v>
      </c>
      <c r="AL8">
        <f t="shared" si="21"/>
        <v>-0.18772413295634519</v>
      </c>
      <c r="AM8">
        <f t="shared" si="22"/>
        <v>0.76921211429401937</v>
      </c>
      <c r="AO8">
        <f t="shared" si="23"/>
        <v>39.235028487917226</v>
      </c>
      <c r="AP8">
        <f t="shared" si="24"/>
        <v>32.515233025759542</v>
      </c>
      <c r="AQ8">
        <f t="shared" si="25"/>
        <v>47.152827398026758</v>
      </c>
      <c r="AR8">
        <f t="shared" si="26"/>
        <v>81.349111106526038</v>
      </c>
      <c r="AT8">
        <f t="shared" si="27"/>
        <v>50.063050004557397</v>
      </c>
      <c r="AU8">
        <f t="shared" si="28"/>
        <v>48.483946624718897</v>
      </c>
      <c r="AV8">
        <f t="shared" si="29"/>
        <v>47.033288875610033</v>
      </c>
      <c r="AX8">
        <f t="shared" si="30"/>
        <v>32</v>
      </c>
      <c r="AY8">
        <f t="shared" si="31"/>
        <v>32</v>
      </c>
      <c r="AZ8">
        <f t="shared" si="32"/>
        <v>32</v>
      </c>
    </row>
    <row r="9" spans="1:52" x14ac:dyDescent="0.2">
      <c r="A9" t="s">
        <v>24</v>
      </c>
      <c r="B9" s="3">
        <v>381.9</v>
      </c>
      <c r="C9" s="4">
        <v>109.63334629928316</v>
      </c>
      <c r="D9" s="5">
        <v>2.968582501855364</v>
      </c>
      <c r="E9" s="4">
        <v>1.8488560203374163</v>
      </c>
      <c r="F9" s="4">
        <v>11.111111111111111</v>
      </c>
      <c r="G9" s="5">
        <v>11.555350127108852</v>
      </c>
      <c r="H9" s="4">
        <v>12.300813475804453</v>
      </c>
      <c r="I9" s="4">
        <v>28.454545454545453</v>
      </c>
      <c r="J9" s="5">
        <v>8.3198520915183725</v>
      </c>
      <c r="K9" s="4">
        <v>30.113242431245666</v>
      </c>
      <c r="L9" s="5">
        <v>9.3887985126655824</v>
      </c>
      <c r="M9" s="4">
        <v>2.5367833587011668</v>
      </c>
      <c r="N9" s="5">
        <v>77.100684423187928</v>
      </c>
      <c r="O9" s="4">
        <v>9.895275006184546</v>
      </c>
      <c r="P9" s="4">
        <v>3.710728127319205</v>
      </c>
      <c r="Q9" s="4">
        <v>6.067291781577496</v>
      </c>
      <c r="S9">
        <f t="shared" si="3"/>
        <v>-0.16582331936362463</v>
      </c>
      <c r="T9">
        <f t="shared" si="4"/>
        <v>-1.1735638245181246E-2</v>
      </c>
      <c r="U9">
        <f t="shared" si="5"/>
        <v>-0.3637621221311092</v>
      </c>
      <c r="V9">
        <f t="shared" si="6"/>
        <v>0.46965687274329804</v>
      </c>
      <c r="W9">
        <f t="shared" si="7"/>
        <v>-0.19384079658764394</v>
      </c>
      <c r="X9">
        <f t="shared" si="8"/>
        <v>0.43862179613053975</v>
      </c>
      <c r="Y9">
        <f t="shared" si="9"/>
        <v>-0.90052276672922305</v>
      </c>
      <c r="Z9">
        <f t="shared" si="10"/>
        <v>0.86775093959566874</v>
      </c>
      <c r="AA9">
        <f t="shared" si="11"/>
        <v>0.49016353899626341</v>
      </c>
      <c r="AB9">
        <f t="shared" si="12"/>
        <v>-0.47794770995898933</v>
      </c>
      <c r="AC9">
        <f t="shared" si="13"/>
        <v>0.65715872600439074</v>
      </c>
      <c r="AD9">
        <f t="shared" si="14"/>
        <v>1.1833055761585538</v>
      </c>
      <c r="AE9">
        <f t="shared" si="15"/>
        <v>0.33269874539430661</v>
      </c>
      <c r="AF9">
        <f t="shared" si="16"/>
        <v>0.82594701819542082</v>
      </c>
      <c r="AG9">
        <f t="shared" si="17"/>
        <v>0.13533122273822096</v>
      </c>
      <c r="AH9">
        <f t="shared" si="18"/>
        <v>-1.4212118809430834</v>
      </c>
      <c r="AJ9">
        <f t="shared" si="19"/>
        <v>-0.18044035991330501</v>
      </c>
      <c r="AK9">
        <f t="shared" si="20"/>
        <v>0.23814595742873126</v>
      </c>
      <c r="AL9">
        <f t="shared" si="21"/>
        <v>0.12732054558162212</v>
      </c>
      <c r="AM9">
        <f t="shared" si="22"/>
        <v>0.21121413630868383</v>
      </c>
      <c r="AO9">
        <f t="shared" si="23"/>
        <v>48.72015315009223</v>
      </c>
      <c r="AP9">
        <f t="shared" si="24"/>
        <v>72.746313446019016</v>
      </c>
      <c r="AQ9">
        <f t="shared" si="25"/>
        <v>55.587248048592897</v>
      </c>
      <c r="AR9">
        <f t="shared" si="26"/>
        <v>66.40263078848966</v>
      </c>
      <c r="AT9">
        <f t="shared" si="27"/>
        <v>60.864086358298451</v>
      </c>
      <c r="AU9">
        <f t="shared" si="28"/>
        <v>60.503482514325384</v>
      </c>
      <c r="AV9">
        <f t="shared" si="29"/>
        <v>60.140913930913001</v>
      </c>
      <c r="AX9">
        <f t="shared" si="30"/>
        <v>13</v>
      </c>
      <c r="AY9">
        <f t="shared" si="31"/>
        <v>13</v>
      </c>
      <c r="AZ9">
        <f t="shared" si="32"/>
        <v>12</v>
      </c>
    </row>
    <row r="10" spans="1:52" x14ac:dyDescent="0.2">
      <c r="A10" t="s">
        <v>25</v>
      </c>
      <c r="B10" s="3">
        <v>425.4</v>
      </c>
      <c r="C10" s="4">
        <v>110.33691964914867</v>
      </c>
      <c r="D10" s="5">
        <v>5.1572975760701389</v>
      </c>
      <c r="E10" s="4">
        <v>2.8059572631124543</v>
      </c>
      <c r="F10" s="4">
        <v>6.25</v>
      </c>
      <c r="G10" s="5">
        <v>23.311029570472694</v>
      </c>
      <c r="H10" s="4">
        <v>13.853311650274259</v>
      </c>
      <c r="I10" s="4">
        <v>46.949152542372879</v>
      </c>
      <c r="J10" s="5">
        <v>18.778329376214117</v>
      </c>
      <c r="K10" s="4">
        <v>32.527519965465139</v>
      </c>
      <c r="L10" s="5">
        <v>8.676838988840812</v>
      </c>
      <c r="M10" s="4">
        <v>6.1500615006150054</v>
      </c>
      <c r="N10" s="5">
        <v>86.126869520371329</v>
      </c>
      <c r="O10" s="4">
        <v>12.807288980574178</v>
      </c>
      <c r="P10" s="4">
        <v>3.8679731820526042</v>
      </c>
      <c r="Q10" s="4">
        <v>2.8161081385525204</v>
      </c>
      <c r="S10">
        <f t="shared" si="3"/>
        <v>-0.94564109150607556</v>
      </c>
      <c r="T10">
        <f t="shared" si="4"/>
        <v>-5.0573794991247527E-2</v>
      </c>
      <c r="U10">
        <f t="shared" si="5"/>
        <v>-2.1411995157658814</v>
      </c>
      <c r="V10">
        <f t="shared" si="6"/>
        <v>-0.44383706869976014</v>
      </c>
      <c r="W10">
        <f t="shared" si="7"/>
        <v>0.7544509186436148</v>
      </c>
      <c r="X10">
        <f t="shared" si="8"/>
        <v>1.1023097733965799E-2</v>
      </c>
      <c r="Y10">
        <f t="shared" si="9"/>
        <v>-1.8129229583844724</v>
      </c>
      <c r="Z10">
        <f t="shared" si="10"/>
        <v>-0.23453867799777986</v>
      </c>
      <c r="AA10">
        <f t="shared" si="11"/>
        <v>-1.7106916048135881</v>
      </c>
      <c r="AB10">
        <f t="shared" si="12"/>
        <v>-0.93372539138897248</v>
      </c>
      <c r="AC10">
        <f t="shared" si="13"/>
        <v>1.1312488678791313</v>
      </c>
      <c r="AD10">
        <f t="shared" si="14"/>
        <v>0.2427804275004895</v>
      </c>
      <c r="AE10">
        <f t="shared" si="15"/>
        <v>-1.7820789638169434E-2</v>
      </c>
      <c r="AF10">
        <f t="shared" si="16"/>
        <v>-0.38826530325214115</v>
      </c>
      <c r="AG10">
        <f t="shared" si="17"/>
        <v>-4.734263687999498E-2</v>
      </c>
      <c r="AH10">
        <f t="shared" si="18"/>
        <v>0.52364654858403303</v>
      </c>
      <c r="AJ10">
        <f t="shared" si="19"/>
        <v>-1.0458048007544016</v>
      </c>
      <c r="AK10">
        <f t="shared" si="20"/>
        <v>0.10721231589260682</v>
      </c>
      <c r="AL10">
        <f t="shared" si="21"/>
        <v>-0.71212595294113634</v>
      </c>
      <c r="AM10">
        <f t="shared" si="22"/>
        <v>6.2599649262843393E-2</v>
      </c>
      <c r="AO10">
        <f t="shared" si="23"/>
        <v>25.797344263870425</v>
      </c>
      <c r="AP10">
        <f t="shared" si="24"/>
        <v>69.39364782213427</v>
      </c>
      <c r="AQ10">
        <f t="shared" si="25"/>
        <v>33.113467773861103</v>
      </c>
      <c r="AR10">
        <f t="shared" si="26"/>
        <v>62.421857392812406</v>
      </c>
      <c r="AT10">
        <f t="shared" si="27"/>
        <v>47.68157931316955</v>
      </c>
      <c r="AU10">
        <f t="shared" si="28"/>
        <v>45.780698855517521</v>
      </c>
      <c r="AV10">
        <f t="shared" si="29"/>
        <v>43.85902945837455</v>
      </c>
      <c r="AX10">
        <f t="shared" si="30"/>
        <v>33</v>
      </c>
      <c r="AY10">
        <f t="shared" si="31"/>
        <v>33</v>
      </c>
      <c r="AZ10">
        <f t="shared" si="32"/>
        <v>34</v>
      </c>
    </row>
    <row r="11" spans="1:52" x14ac:dyDescent="0.2">
      <c r="A11" t="s">
        <v>26</v>
      </c>
      <c r="B11" s="3">
        <v>324.39999999999998</v>
      </c>
      <c r="C11" s="4">
        <v>90.523033411371173</v>
      </c>
      <c r="D11" s="5">
        <v>1.3445112306232205</v>
      </c>
      <c r="E11" s="4">
        <v>3.8890329271454496</v>
      </c>
      <c r="F11" s="4">
        <v>2.3255813953488373</v>
      </c>
      <c r="G11" s="5">
        <v>10.88929219600726</v>
      </c>
      <c r="H11" s="4">
        <v>12.177773044802313</v>
      </c>
      <c r="I11" s="4">
        <v>65.745856353591165</v>
      </c>
      <c r="J11" s="5">
        <v>7.7780658542908991</v>
      </c>
      <c r="K11" s="4">
        <v>15.47835105003889</v>
      </c>
      <c r="L11" s="5">
        <v>10.932136255611303</v>
      </c>
      <c r="M11" s="4">
        <v>4.8622366288492707</v>
      </c>
      <c r="N11" s="5">
        <v>58.367605188231572</v>
      </c>
      <c r="O11" s="4">
        <v>7.1970895286301806</v>
      </c>
      <c r="P11" s="4">
        <v>2.372666877570389</v>
      </c>
      <c r="Q11" s="4">
        <v>6.3953488372093021</v>
      </c>
      <c r="S11">
        <f t="shared" si="3"/>
        <v>0.86497028749133931</v>
      </c>
      <c r="T11">
        <f t="shared" si="4"/>
        <v>1.0431782915518673</v>
      </c>
      <c r="U11">
        <f t="shared" si="5"/>
        <v>0.95513271321039905</v>
      </c>
      <c r="V11">
        <f t="shared" si="6"/>
        <v>-1.4775658039691051</v>
      </c>
      <c r="W11">
        <f t="shared" si="7"/>
        <v>1.5200153266210097</v>
      </c>
      <c r="X11">
        <f t="shared" si="8"/>
        <v>0.46284885214783617</v>
      </c>
      <c r="Y11">
        <f t="shared" si="9"/>
        <v>-0.82821214203812743</v>
      </c>
      <c r="Z11">
        <f t="shared" si="10"/>
        <v>-1.3548334405570772</v>
      </c>
      <c r="AA11">
        <f t="shared" si="11"/>
        <v>0.60417564559540859</v>
      </c>
      <c r="AB11">
        <f t="shared" si="12"/>
        <v>2.2848899369822679</v>
      </c>
      <c r="AC11">
        <f t="shared" si="13"/>
        <v>-0.37054184548745417</v>
      </c>
      <c r="AD11">
        <f t="shared" si="14"/>
        <v>0.57799726699944631</v>
      </c>
      <c r="AE11">
        <f t="shared" si="15"/>
        <v>1.0601722186795415</v>
      </c>
      <c r="AF11">
        <f t="shared" si="16"/>
        <v>1.9510000162958441</v>
      </c>
      <c r="AG11">
        <f t="shared" si="17"/>
        <v>1.6897763740442895</v>
      </c>
      <c r="AH11">
        <f t="shared" si="18"/>
        <v>-1.6174556493872836</v>
      </c>
      <c r="AJ11">
        <f t="shared" si="19"/>
        <v>0.95442709741786846</v>
      </c>
      <c r="AK11">
        <f t="shared" si="20"/>
        <v>0.16843279159991362</v>
      </c>
      <c r="AL11">
        <f t="shared" si="21"/>
        <v>6.70956308990035E-2</v>
      </c>
      <c r="AM11">
        <f t="shared" si="22"/>
        <v>0.73229804532636744</v>
      </c>
      <c r="AO11">
        <f t="shared" si="23"/>
        <v>78.781880449991618</v>
      </c>
      <c r="AP11">
        <f t="shared" si="24"/>
        <v>70.961249410035805</v>
      </c>
      <c r="AQ11">
        <f t="shared" si="25"/>
        <v>53.974898122750723</v>
      </c>
      <c r="AR11">
        <f t="shared" si="26"/>
        <v>80.360334395765022</v>
      </c>
      <c r="AT11">
        <f t="shared" si="27"/>
        <v>71.019590594635787</v>
      </c>
      <c r="AU11">
        <f t="shared" si="28"/>
        <v>70.605869078252383</v>
      </c>
      <c r="AV11">
        <f t="shared" si="29"/>
        <v>70.173039917913968</v>
      </c>
      <c r="AX11">
        <f t="shared" si="30"/>
        <v>7</v>
      </c>
      <c r="AY11">
        <f t="shared" si="31"/>
        <v>7</v>
      </c>
      <c r="AZ11">
        <f t="shared" si="32"/>
        <v>7</v>
      </c>
    </row>
    <row r="12" spans="1:52" x14ac:dyDescent="0.2">
      <c r="A12" t="s">
        <v>27</v>
      </c>
      <c r="B12" s="3">
        <v>416.5</v>
      </c>
      <c r="C12" s="4">
        <v>112.41153598137707</v>
      </c>
      <c r="D12" s="5">
        <v>2.5756600128782998</v>
      </c>
      <c r="E12" s="4">
        <v>1.9990004997501249</v>
      </c>
      <c r="F12" s="4">
        <v>11.363636363636363</v>
      </c>
      <c r="G12" s="5">
        <v>17.74112943528236</v>
      </c>
      <c r="H12" s="4">
        <v>12.279000551120554</v>
      </c>
      <c r="I12" s="4">
        <v>19.85049833887043</v>
      </c>
      <c r="J12" s="5">
        <v>7.7461269365317342</v>
      </c>
      <c r="K12" s="4">
        <v>29.910044977511248</v>
      </c>
      <c r="L12" s="5">
        <v>9.7779995011224745</v>
      </c>
      <c r="M12" s="4">
        <v>11.138958507379561</v>
      </c>
      <c r="N12" s="5">
        <v>76.80986109833502</v>
      </c>
      <c r="O12" s="4">
        <v>9.5667371906908283</v>
      </c>
      <c r="P12" s="4">
        <v>3.7715021617146536</v>
      </c>
      <c r="Q12" s="4">
        <v>6.4121247449723109</v>
      </c>
      <c r="S12">
        <f t="shared" si="3"/>
        <v>-0.78609216801026416</v>
      </c>
      <c r="T12">
        <f t="shared" si="4"/>
        <v>-0.16509529344544291</v>
      </c>
      <c r="U12">
        <f t="shared" si="5"/>
        <v>-4.4673021436521389E-2</v>
      </c>
      <c r="V12">
        <f t="shared" si="6"/>
        <v>0.32635325327775605</v>
      </c>
      <c r="W12">
        <f t="shared" si="7"/>
        <v>-0.24310270387238467</v>
      </c>
      <c r="X12">
        <f t="shared" si="8"/>
        <v>0.213621514905911</v>
      </c>
      <c r="Y12">
        <f t="shared" si="9"/>
        <v>-0.88770335283912394</v>
      </c>
      <c r="Z12">
        <f t="shared" si="10"/>
        <v>1.3805572814581899</v>
      </c>
      <c r="AA12">
        <f t="shared" si="11"/>
        <v>0.61089678955590077</v>
      </c>
      <c r="AB12">
        <f t="shared" si="12"/>
        <v>-0.43958722197744049</v>
      </c>
      <c r="AC12">
        <f t="shared" si="13"/>
        <v>0.39799181319442745</v>
      </c>
      <c r="AD12">
        <f t="shared" si="14"/>
        <v>-1.0558140660974222</v>
      </c>
      <c r="AE12">
        <f t="shared" si="15"/>
        <v>0.34399247087262086</v>
      </c>
      <c r="AF12">
        <f t="shared" si="16"/>
        <v>0.96293628649642604</v>
      </c>
      <c r="AG12">
        <f t="shared" si="17"/>
        <v>6.4729145958068016E-2</v>
      </c>
      <c r="AH12">
        <f t="shared" si="18"/>
        <v>-1.6274909993423234</v>
      </c>
      <c r="AJ12">
        <f t="shared" si="19"/>
        <v>-0.3319534942974095</v>
      </c>
      <c r="AK12">
        <f t="shared" si="20"/>
        <v>9.8957354770427455E-2</v>
      </c>
      <c r="AL12">
        <f t="shared" si="21"/>
        <v>0.21243106187839075</v>
      </c>
      <c r="AM12">
        <f t="shared" si="22"/>
        <v>-0.26232943242252615</v>
      </c>
      <c r="AO12">
        <f t="shared" si="23"/>
        <v>44.706691931529143</v>
      </c>
      <c r="AP12">
        <f t="shared" si="24"/>
        <v>69.182272624315459</v>
      </c>
      <c r="AQ12">
        <f t="shared" si="25"/>
        <v>57.865838817258428</v>
      </c>
      <c r="AR12">
        <f t="shared" si="26"/>
        <v>53.718338176304336</v>
      </c>
      <c r="AT12">
        <f t="shared" si="27"/>
        <v>56.368285387351847</v>
      </c>
      <c r="AU12">
        <f t="shared" si="28"/>
        <v>56.025725953603391</v>
      </c>
      <c r="AV12">
        <f t="shared" si="29"/>
        <v>55.683694927246869</v>
      </c>
      <c r="AX12">
        <f t="shared" si="30"/>
        <v>20</v>
      </c>
      <c r="AY12">
        <f t="shared" si="31"/>
        <v>20</v>
      </c>
      <c r="AZ12">
        <f t="shared" si="32"/>
        <v>18</v>
      </c>
    </row>
    <row r="13" spans="1:52" x14ac:dyDescent="0.2">
      <c r="A13" t="s">
        <v>28</v>
      </c>
      <c r="B13" s="3">
        <v>389.5</v>
      </c>
      <c r="C13" s="4">
        <v>112.16198708307508</v>
      </c>
      <c r="D13" s="5">
        <v>1.4406454091432961</v>
      </c>
      <c r="E13" s="4">
        <v>3.0832476875642345</v>
      </c>
      <c r="F13" s="4">
        <v>13.793103448275861</v>
      </c>
      <c r="G13" s="5">
        <v>8.9928057553956844</v>
      </c>
      <c r="H13" s="4">
        <v>12.540065865992208</v>
      </c>
      <c r="I13" s="4">
        <v>21.342031686859272</v>
      </c>
      <c r="J13" s="5">
        <v>6.4234326824254886</v>
      </c>
      <c r="K13" s="4">
        <v>28.674203494347378</v>
      </c>
      <c r="L13" s="5">
        <v>9.6099199173340235</v>
      </c>
      <c r="M13" s="4">
        <v>4.9038838760298153</v>
      </c>
      <c r="N13" s="5">
        <v>60.987322320399535</v>
      </c>
      <c r="O13" s="4">
        <v>12.197464464079907</v>
      </c>
      <c r="P13" s="4">
        <v>2.8812908182865922</v>
      </c>
      <c r="Q13" s="4">
        <v>3.7938665823585205</v>
      </c>
      <c r="S13">
        <f t="shared" si="3"/>
        <v>-0.30206734392184637</v>
      </c>
      <c r="T13">
        <f t="shared" si="4"/>
        <v>-0.15131987226169036</v>
      </c>
      <c r="U13">
        <f t="shared" si="5"/>
        <v>0.87706294263085238</v>
      </c>
      <c r="V13">
        <f t="shared" si="6"/>
        <v>-0.70849362898427426</v>
      </c>
      <c r="W13">
        <f t="shared" si="7"/>
        <v>-0.7170362256807522</v>
      </c>
      <c r="X13">
        <f t="shared" si="8"/>
        <v>0.53183126506911049</v>
      </c>
      <c r="Y13">
        <f t="shared" si="9"/>
        <v>-1.0411309363561108</v>
      </c>
      <c r="Z13">
        <f t="shared" si="10"/>
        <v>1.2916610039663261</v>
      </c>
      <c r="AA13">
        <f t="shared" si="11"/>
        <v>0.88924117694557547</v>
      </c>
      <c r="AB13">
        <f t="shared" si="12"/>
        <v>-0.2062797592571185</v>
      </c>
      <c r="AC13">
        <f t="shared" si="13"/>
        <v>0.50991513335233907</v>
      </c>
      <c r="AD13">
        <f t="shared" si="14"/>
        <v>0.56715661709450049</v>
      </c>
      <c r="AE13">
        <f t="shared" si="15"/>
        <v>0.95843909209313161</v>
      </c>
      <c r="AF13">
        <f t="shared" si="16"/>
        <v>-0.13398889923751134</v>
      </c>
      <c r="AG13">
        <f t="shared" si="17"/>
        <v>1.098900568745462</v>
      </c>
      <c r="AH13">
        <f t="shared" si="18"/>
        <v>-6.1248665058257823E-2</v>
      </c>
      <c r="AJ13">
        <f t="shared" si="19"/>
        <v>0.14122524214910523</v>
      </c>
      <c r="AK13">
        <f t="shared" si="20"/>
        <v>-0.29789952986530527</v>
      </c>
      <c r="AL13">
        <f t="shared" si="21"/>
        <v>0.28868132373020228</v>
      </c>
      <c r="AM13">
        <f t="shared" si="22"/>
        <v>0.48585174272746501</v>
      </c>
      <c r="AO13">
        <f t="shared" si="23"/>
        <v>57.240816553110498</v>
      </c>
      <c r="AP13">
        <f t="shared" si="24"/>
        <v>59.020419496957608</v>
      </c>
      <c r="AQ13">
        <f t="shared" si="25"/>
        <v>59.90722160194332</v>
      </c>
      <c r="AR13">
        <f t="shared" si="26"/>
        <v>73.759047372204975</v>
      </c>
      <c r="AT13">
        <f t="shared" si="27"/>
        <v>62.4818762560541</v>
      </c>
      <c r="AU13">
        <f t="shared" si="28"/>
        <v>62.317309127919806</v>
      </c>
      <c r="AV13">
        <f t="shared" si="29"/>
        <v>62.158517435264912</v>
      </c>
      <c r="AX13">
        <f t="shared" si="30"/>
        <v>11</v>
      </c>
      <c r="AY13">
        <f t="shared" si="31"/>
        <v>10</v>
      </c>
      <c r="AZ13">
        <f t="shared" si="32"/>
        <v>10</v>
      </c>
    </row>
    <row r="14" spans="1:52" x14ac:dyDescent="0.2">
      <c r="A14" t="s">
        <v>29</v>
      </c>
      <c r="B14" s="3">
        <v>400</v>
      </c>
      <c r="C14" s="4">
        <v>145.37008555904561</v>
      </c>
      <c r="D14" s="5">
        <v>3.0503304524656838</v>
      </c>
      <c r="E14" s="4">
        <v>4.6959960454770142</v>
      </c>
      <c r="F14" s="4">
        <v>12.068965517241379</v>
      </c>
      <c r="G14" s="5">
        <v>13.099357390014829</v>
      </c>
      <c r="H14" s="4">
        <v>11.327352679746882</v>
      </c>
      <c r="I14" s="4">
        <v>24.364723467862483</v>
      </c>
      <c r="J14" s="5">
        <v>13.099357390014829</v>
      </c>
      <c r="K14" s="4">
        <v>27.731092436974791</v>
      </c>
      <c r="L14" s="5">
        <v>10.30212976721149</v>
      </c>
      <c r="M14" s="4">
        <v>2.5839793281653747</v>
      </c>
      <c r="N14" s="5">
        <v>98.712082697847819</v>
      </c>
      <c r="O14" s="4">
        <v>12.286053211320116</v>
      </c>
      <c r="P14" s="4">
        <v>3.4739874597525846</v>
      </c>
      <c r="Q14" s="4">
        <v>1.5927794000530926</v>
      </c>
      <c r="S14">
        <f t="shared" si="3"/>
        <v>-0.49029921995623105</v>
      </c>
      <c r="T14">
        <f t="shared" si="4"/>
        <v>-1.9844497571487318</v>
      </c>
      <c r="U14">
        <f t="shared" si="5"/>
        <v>-0.43014895611402015</v>
      </c>
      <c r="V14">
        <f t="shared" si="6"/>
        <v>-2.2477621913717143</v>
      </c>
      <c r="W14">
        <f t="shared" si="7"/>
        <v>-0.3806963069780398</v>
      </c>
      <c r="X14">
        <f t="shared" si="8"/>
        <v>0.38246038928764148</v>
      </c>
      <c r="Y14">
        <f t="shared" si="9"/>
        <v>-0.32842172886801968</v>
      </c>
      <c r="Z14">
        <f t="shared" si="10"/>
        <v>1.1115067702720169</v>
      </c>
      <c r="AA14">
        <f t="shared" si="11"/>
        <v>-0.51562330116403254</v>
      </c>
      <c r="AB14">
        <f t="shared" si="12"/>
        <v>-2.8235203497614197E-2</v>
      </c>
      <c r="AC14">
        <f t="shared" si="13"/>
        <v>4.8976196581727166E-2</v>
      </c>
      <c r="AD14">
        <f t="shared" si="14"/>
        <v>1.1710206109682251</v>
      </c>
      <c r="AE14">
        <f t="shared" si="15"/>
        <v>-0.50655030534799073</v>
      </c>
      <c r="AF14">
        <f t="shared" si="16"/>
        <v>-0.17092744053115724</v>
      </c>
      <c r="AG14">
        <f t="shared" si="17"/>
        <v>0.41035628820886128</v>
      </c>
      <c r="AH14">
        <f t="shared" si="18"/>
        <v>1.2554419407814799</v>
      </c>
      <c r="AJ14">
        <f t="shared" si="19"/>
        <v>-0.96829931107299438</v>
      </c>
      <c r="AK14">
        <f t="shared" si="20"/>
        <v>-0.7486660363540375</v>
      </c>
      <c r="AL14">
        <f t="shared" si="21"/>
        <v>5.7640546664815537E-2</v>
      </c>
      <c r="AM14">
        <f t="shared" si="22"/>
        <v>0.43186821881588366</v>
      </c>
      <c r="AO14">
        <f t="shared" si="23"/>
        <v>27.85040242497664</v>
      </c>
      <c r="AP14">
        <f t="shared" si="24"/>
        <v>47.478165321689467</v>
      </c>
      <c r="AQ14">
        <f t="shared" si="25"/>
        <v>53.721765271601583</v>
      </c>
      <c r="AR14">
        <f t="shared" si="26"/>
        <v>72.31304987852964</v>
      </c>
      <c r="AT14">
        <f t="shared" si="27"/>
        <v>50.340845724199326</v>
      </c>
      <c r="AU14">
        <f t="shared" si="28"/>
        <v>49.003533313265336</v>
      </c>
      <c r="AV14">
        <f t="shared" si="29"/>
        <v>47.607249315687149</v>
      </c>
      <c r="AX14">
        <f t="shared" si="30"/>
        <v>31</v>
      </c>
      <c r="AY14">
        <f t="shared" si="31"/>
        <v>31</v>
      </c>
      <c r="AZ14">
        <f t="shared" si="32"/>
        <v>31</v>
      </c>
    </row>
    <row r="15" spans="1:52" x14ac:dyDescent="0.2">
      <c r="A15" t="s">
        <v>30</v>
      </c>
      <c r="B15" s="3">
        <v>331.6</v>
      </c>
      <c r="C15" s="4">
        <v>89.283865431500615</v>
      </c>
      <c r="D15" s="5">
        <v>3.8466822365709574</v>
      </c>
      <c r="E15" s="4">
        <v>2.359882005899705</v>
      </c>
      <c r="F15" s="4">
        <v>15.625</v>
      </c>
      <c r="G15" s="5">
        <v>46.214355948869226</v>
      </c>
      <c r="H15" s="4">
        <v>10.074989917853687</v>
      </c>
      <c r="I15" s="4">
        <v>26.572908956328646</v>
      </c>
      <c r="J15" s="5">
        <v>11.406096361848574</v>
      </c>
      <c r="K15" s="4">
        <v>30.285152409046212</v>
      </c>
      <c r="L15" s="5">
        <v>8.329201784828955</v>
      </c>
      <c r="M15" s="4">
        <v>14.427701186277652</v>
      </c>
      <c r="N15" s="5">
        <v>120.82703668086276</v>
      </c>
      <c r="O15" s="4">
        <v>14.218986124467646</v>
      </c>
      <c r="P15" s="4">
        <v>4.1214452534688828</v>
      </c>
      <c r="Q15" s="4">
        <v>3.1645569620253164</v>
      </c>
      <c r="S15">
        <f t="shared" si="3"/>
        <v>0.73589700106776035</v>
      </c>
      <c r="T15">
        <f t="shared" si="4"/>
        <v>1.111581962961705</v>
      </c>
      <c r="U15">
        <f t="shared" si="5"/>
        <v>-1.0768596478034316</v>
      </c>
      <c r="V15">
        <f t="shared" si="6"/>
        <v>-1.8085824547130622E-2</v>
      </c>
      <c r="W15">
        <f t="shared" si="7"/>
        <v>-1.0743973893023844</v>
      </c>
      <c r="X15">
        <f t="shared" si="8"/>
        <v>-0.82205784799416326</v>
      </c>
      <c r="Y15">
        <f t="shared" si="9"/>
        <v>0.40758945798150931</v>
      </c>
      <c r="Z15">
        <f t="shared" si="10"/>
        <v>0.97989759760358031</v>
      </c>
      <c r="AA15">
        <f t="shared" si="11"/>
        <v>-0.1592977919901726</v>
      </c>
      <c r="AB15">
        <f t="shared" si="12"/>
        <v>-0.51040161386442573</v>
      </c>
      <c r="AC15">
        <f t="shared" si="13"/>
        <v>1.362738672925244</v>
      </c>
      <c r="AD15">
        <f t="shared" si="14"/>
        <v>-1.9118636353482428</v>
      </c>
      <c r="AE15">
        <f t="shared" si="15"/>
        <v>-1.3653542523011624</v>
      </c>
      <c r="AF15">
        <f t="shared" si="16"/>
        <v>-0.97689574299000737</v>
      </c>
      <c r="AG15">
        <f t="shared" si="17"/>
        <v>-0.34180481675292979</v>
      </c>
      <c r="AH15">
        <f t="shared" si="18"/>
        <v>0.31520442226989437</v>
      </c>
      <c r="AJ15">
        <f t="shared" si="19"/>
        <v>0.25687310540867792</v>
      </c>
      <c r="AK15">
        <f t="shared" si="20"/>
        <v>-0.63818035394789285</v>
      </c>
      <c r="AL15">
        <f t="shared" si="21"/>
        <v>0.41610526453114705</v>
      </c>
      <c r="AM15">
        <f t="shared" si="22"/>
        <v>-0.85614280502448958</v>
      </c>
      <c r="AO15">
        <f t="shared" si="23"/>
        <v>60.304235550339534</v>
      </c>
      <c r="AP15">
        <f t="shared" si="24"/>
        <v>50.307243815105764</v>
      </c>
      <c r="AQ15">
        <f t="shared" si="25"/>
        <v>63.318633350447065</v>
      </c>
      <c r="AR15">
        <f t="shared" si="26"/>
        <v>37.812510133294289</v>
      </c>
      <c r="AT15">
        <f t="shared" si="27"/>
        <v>52.935655712296665</v>
      </c>
      <c r="AU15">
        <f t="shared" si="28"/>
        <v>52.435080746406783</v>
      </c>
      <c r="AV15">
        <f t="shared" si="29"/>
        <v>51.914221460559332</v>
      </c>
      <c r="AX15">
        <f t="shared" si="30"/>
        <v>27</v>
      </c>
      <c r="AY15">
        <f t="shared" si="31"/>
        <v>27</v>
      </c>
      <c r="AZ15">
        <f t="shared" si="32"/>
        <v>24</v>
      </c>
    </row>
    <row r="16" spans="1:52" x14ac:dyDescent="0.2">
      <c r="A16" t="s">
        <v>31</v>
      </c>
      <c r="B16" s="3">
        <v>325.39999999999998</v>
      </c>
      <c r="C16" s="4">
        <v>119.53991089677555</v>
      </c>
      <c r="D16" s="5">
        <v>2.1346615671973672</v>
      </c>
      <c r="E16" s="4">
        <v>1.6552376448332939</v>
      </c>
      <c r="F16" s="4">
        <v>12.195121951219512</v>
      </c>
      <c r="G16" s="5">
        <v>9.4585008276188223</v>
      </c>
      <c r="H16" s="4">
        <v>12.283139847049172</v>
      </c>
      <c r="I16" s="4">
        <v>24.46167097329888</v>
      </c>
      <c r="J16" s="5">
        <v>14.424213762118704</v>
      </c>
      <c r="K16" s="4">
        <v>32.371719082525416</v>
      </c>
      <c r="L16" s="5">
        <v>10.116129032258064</v>
      </c>
      <c r="M16" s="4">
        <v>5.4779512462339088</v>
      </c>
      <c r="N16" s="5">
        <v>74.446322156008179</v>
      </c>
      <c r="O16" s="4">
        <v>11.118028995819621</v>
      </c>
      <c r="P16" s="4">
        <v>3.4688250466957218</v>
      </c>
      <c r="Q16" s="4">
        <v>2.3494860499265786</v>
      </c>
      <c r="S16">
        <f t="shared" si="3"/>
        <v>0.84704344215473126</v>
      </c>
      <c r="T16">
        <f t="shared" si="4"/>
        <v>-0.55859078664724671</v>
      </c>
      <c r="U16">
        <f t="shared" si="5"/>
        <v>0.31345816572557011</v>
      </c>
      <c r="V16">
        <f t="shared" si="6"/>
        <v>0.65445363725511152</v>
      </c>
      <c r="W16">
        <f t="shared" si="7"/>
        <v>-0.40530654493189688</v>
      </c>
      <c r="X16">
        <f t="shared" si="8"/>
        <v>0.51489216701938245</v>
      </c>
      <c r="Y16">
        <f t="shared" si="9"/>
        <v>-0.89013600909643609</v>
      </c>
      <c r="Z16">
        <f t="shared" si="10"/>
        <v>1.1057286411024354</v>
      </c>
      <c r="AA16">
        <f t="shared" si="11"/>
        <v>-0.79442267912136577</v>
      </c>
      <c r="AB16">
        <f t="shared" si="12"/>
        <v>-0.90431263159457365</v>
      </c>
      <c r="AC16">
        <f t="shared" si="13"/>
        <v>0.1728331180386542</v>
      </c>
      <c r="AD16">
        <f t="shared" si="14"/>
        <v>0.41772865237795975</v>
      </c>
      <c r="AE16">
        <f t="shared" si="15"/>
        <v>0.43577726834526248</v>
      </c>
      <c r="AF16">
        <f t="shared" si="16"/>
        <v>0.31609954721092209</v>
      </c>
      <c r="AG16">
        <f t="shared" si="17"/>
        <v>0.41635353829497351</v>
      </c>
      <c r="AH16">
        <f t="shared" si="18"/>
        <v>0.80277993571664685</v>
      </c>
      <c r="AJ16">
        <f t="shared" si="19"/>
        <v>0.20063694041101821</v>
      </c>
      <c r="AK16">
        <f t="shared" si="20"/>
        <v>0.25467975311419905</v>
      </c>
      <c r="AL16">
        <f t="shared" si="21"/>
        <v>-0.26206191213425722</v>
      </c>
      <c r="AM16">
        <f t="shared" si="22"/>
        <v>0.47774778838915288</v>
      </c>
      <c r="AO16">
        <f t="shared" si="23"/>
        <v>58.814584714349039</v>
      </c>
      <c r="AP16">
        <f t="shared" si="24"/>
        <v>73.169675141123989</v>
      </c>
      <c r="AQ16">
        <f t="shared" si="25"/>
        <v>45.16264586972698</v>
      </c>
      <c r="AR16">
        <f t="shared" si="26"/>
        <v>73.541975628588318</v>
      </c>
      <c r="AT16">
        <f t="shared" si="27"/>
        <v>62.672220338447083</v>
      </c>
      <c r="AU16">
        <f t="shared" si="28"/>
        <v>62.090349495267752</v>
      </c>
      <c r="AV16">
        <f t="shared" si="29"/>
        <v>61.486915605172207</v>
      </c>
      <c r="AX16">
        <f t="shared" si="30"/>
        <v>10</v>
      </c>
      <c r="AY16">
        <f t="shared" si="31"/>
        <v>11</v>
      </c>
      <c r="AZ16">
        <f t="shared" si="32"/>
        <v>11</v>
      </c>
    </row>
    <row r="17" spans="1:52" x14ac:dyDescent="0.2">
      <c r="A17" t="s">
        <v>32</v>
      </c>
      <c r="B17" s="3">
        <v>480.5</v>
      </c>
      <c r="C17" s="4">
        <v>122.97654891847773</v>
      </c>
      <c r="D17" s="5">
        <v>3.5908215098966547</v>
      </c>
      <c r="E17" s="4">
        <v>2.8421512898994319</v>
      </c>
      <c r="F17" s="4">
        <v>9.6153846153846168</v>
      </c>
      <c r="G17" s="5">
        <v>26.672496720594665</v>
      </c>
      <c r="H17" s="4">
        <v>12.641065118906729</v>
      </c>
      <c r="I17" s="4">
        <v>32.608695652173914</v>
      </c>
      <c r="J17" s="5">
        <v>13.55487538259729</v>
      </c>
      <c r="K17" s="4">
        <v>29.95190205509401</v>
      </c>
      <c r="L17" s="5">
        <v>8.0390850544081722</v>
      </c>
      <c r="M17" s="4">
        <v>4.5150803684305583</v>
      </c>
      <c r="N17" s="5">
        <v>93.098616220003507</v>
      </c>
      <c r="O17" s="4">
        <v>11.297950604308987</v>
      </c>
      <c r="P17" s="4">
        <v>2.7150113855316169</v>
      </c>
      <c r="Q17" s="4">
        <v>2.9542097488921715</v>
      </c>
      <c r="S17">
        <f t="shared" si="3"/>
        <v>-1.9334102695531805</v>
      </c>
      <c r="T17">
        <f t="shared" si="4"/>
        <v>-0.74829763980175368</v>
      </c>
      <c r="U17">
        <f t="shared" si="5"/>
        <v>-0.869077269680675</v>
      </c>
      <c r="V17">
        <f t="shared" si="6"/>
        <v>-0.47838202874021329</v>
      </c>
      <c r="W17">
        <f t="shared" si="7"/>
        <v>9.7941269637358427E-2</v>
      </c>
      <c r="X17">
        <f t="shared" si="8"/>
        <v>-0.11124622621450186</v>
      </c>
      <c r="Y17">
        <f t="shared" si="9"/>
        <v>-1.1004880030706765</v>
      </c>
      <c r="Z17">
        <f t="shared" si="10"/>
        <v>0.62016110916431932</v>
      </c>
      <c r="AA17">
        <f t="shared" si="11"/>
        <v>-0.61148133955553752</v>
      </c>
      <c r="AB17">
        <f t="shared" si="12"/>
        <v>-0.44748918084575834</v>
      </c>
      <c r="AC17">
        <f t="shared" si="13"/>
        <v>1.5559258939438323</v>
      </c>
      <c r="AD17">
        <f t="shared" si="14"/>
        <v>0.66836097015597817</v>
      </c>
      <c r="AE17">
        <f t="shared" si="15"/>
        <v>-0.28855902347760526</v>
      </c>
      <c r="AF17">
        <f t="shared" si="16"/>
        <v>0.24107826096580962</v>
      </c>
      <c r="AG17">
        <f t="shared" si="17"/>
        <v>1.2920697962800129</v>
      </c>
      <c r="AH17">
        <f t="shared" si="18"/>
        <v>0.44103414938088037</v>
      </c>
      <c r="AJ17">
        <f t="shared" si="19"/>
        <v>-1.1835950596785365</v>
      </c>
      <c r="AK17">
        <f t="shared" si="20"/>
        <v>-0.16389566177245224</v>
      </c>
      <c r="AL17">
        <f t="shared" si="21"/>
        <v>3.325695927235861E-3</v>
      </c>
      <c r="AM17">
        <f t="shared" si="22"/>
        <v>0.47079683066101519</v>
      </c>
      <c r="AO17">
        <f t="shared" si="23"/>
        <v>22.147390992586246</v>
      </c>
      <c r="AP17">
        <f t="shared" si="24"/>
        <v>62.451700844910818</v>
      </c>
      <c r="AQ17">
        <f t="shared" si="25"/>
        <v>52.267640412805569</v>
      </c>
      <c r="AR17">
        <f t="shared" si="26"/>
        <v>73.355787941582321</v>
      </c>
      <c r="AT17">
        <f t="shared" si="27"/>
        <v>52.555630047971242</v>
      </c>
      <c r="AU17">
        <f t="shared" si="28"/>
        <v>50.421275171149588</v>
      </c>
      <c r="AV17">
        <f t="shared" si="29"/>
        <v>47.98809734070025</v>
      </c>
      <c r="AX17">
        <f t="shared" si="30"/>
        <v>29</v>
      </c>
      <c r="AY17">
        <f t="shared" si="31"/>
        <v>30</v>
      </c>
      <c r="AZ17">
        <f t="shared" si="32"/>
        <v>30</v>
      </c>
    </row>
    <row r="18" spans="1:52" x14ac:dyDescent="0.2">
      <c r="A18" t="s">
        <v>33</v>
      </c>
      <c r="B18" s="3">
        <v>348.6</v>
      </c>
      <c r="C18" s="4">
        <v>111.2915490715616</v>
      </c>
      <c r="D18" s="5">
        <v>1.4495225102319236</v>
      </c>
      <c r="E18" s="4">
        <v>1.5666965085049238</v>
      </c>
      <c r="F18" s="4">
        <v>10.606060606060606</v>
      </c>
      <c r="G18" s="5">
        <v>15.219337511190689</v>
      </c>
      <c r="H18" s="4">
        <v>11.431401849718585</v>
      </c>
      <c r="I18" s="4">
        <v>21.088435374149661</v>
      </c>
      <c r="J18" s="5">
        <v>6.4905998209489706</v>
      </c>
      <c r="K18" s="4">
        <v>17.457475380483437</v>
      </c>
      <c r="L18" s="5">
        <v>10.784071234232005</v>
      </c>
      <c r="M18" s="4">
        <v>7.0175438596491233</v>
      </c>
      <c r="N18" s="5">
        <v>74.607776261937246</v>
      </c>
      <c r="O18" s="4">
        <v>9.3792633015006821</v>
      </c>
      <c r="P18" s="4">
        <v>2.8137789904502046</v>
      </c>
      <c r="Q18" s="4">
        <v>3.5273368606701938</v>
      </c>
      <c r="S18">
        <f t="shared" si="3"/>
        <v>0.43114063034542321</v>
      </c>
      <c r="T18">
        <f t="shared" si="4"/>
        <v>-0.10327057088414857</v>
      </c>
      <c r="U18">
        <f t="shared" si="5"/>
        <v>0.86985392232122472</v>
      </c>
      <c r="V18">
        <f t="shared" si="6"/>
        <v>0.73896067578944646</v>
      </c>
      <c r="W18">
        <f t="shared" si="7"/>
        <v>-9.531698201816248E-2</v>
      </c>
      <c r="X18">
        <f t="shared" si="8"/>
        <v>0.30534866258492549</v>
      </c>
      <c r="Y18">
        <f t="shared" si="9"/>
        <v>-0.38957122597204813</v>
      </c>
      <c r="Z18">
        <f t="shared" si="10"/>
        <v>1.3067754955168802</v>
      </c>
      <c r="AA18">
        <f t="shared" si="11"/>
        <v>0.87510669653409989</v>
      </c>
      <c r="AB18">
        <f t="shared" si="12"/>
        <v>1.9112623461993759</v>
      </c>
      <c r="AC18">
        <f t="shared" si="13"/>
        <v>-0.27194611828193616</v>
      </c>
      <c r="AD18">
        <f t="shared" si="14"/>
        <v>1.6977446759942002E-2</v>
      </c>
      <c r="AE18">
        <f t="shared" si="15"/>
        <v>0.42950741928610675</v>
      </c>
      <c r="AF18">
        <f t="shared" si="16"/>
        <v>1.0411066209132047</v>
      </c>
      <c r="AG18">
        <f t="shared" si="17"/>
        <v>1.1773300378417255</v>
      </c>
      <c r="AH18">
        <f t="shared" si="18"/>
        <v>9.8189445138052722E-2</v>
      </c>
      <c r="AJ18">
        <f t="shared" si="19"/>
        <v>0.39924132726083311</v>
      </c>
      <c r="AK18">
        <f t="shared" si="20"/>
        <v>0.31633078545206983</v>
      </c>
      <c r="AL18">
        <f t="shared" si="21"/>
        <v>0.68632543879927432</v>
      </c>
      <c r="AM18">
        <f t="shared" si="22"/>
        <v>0.55262219398780643</v>
      </c>
      <c r="AO18">
        <f t="shared" si="23"/>
        <v>64.075455382086062</v>
      </c>
      <c r="AP18">
        <f t="shared" si="24"/>
        <v>74.74830149239034</v>
      </c>
      <c r="AQ18">
        <f t="shared" si="25"/>
        <v>70.553006038865604</v>
      </c>
      <c r="AR18">
        <f t="shared" si="26"/>
        <v>75.547554275388279</v>
      </c>
      <c r="AT18">
        <f t="shared" si="27"/>
        <v>71.231079297182575</v>
      </c>
      <c r="AU18">
        <f t="shared" si="28"/>
        <v>71.156892067133612</v>
      </c>
      <c r="AV18">
        <f t="shared" si="29"/>
        <v>71.081607448833665</v>
      </c>
      <c r="AX18">
        <f t="shared" si="30"/>
        <v>6</v>
      </c>
      <c r="AY18">
        <f t="shared" si="31"/>
        <v>6</v>
      </c>
      <c r="AZ18">
        <f t="shared" si="32"/>
        <v>6</v>
      </c>
    </row>
    <row r="19" spans="1:52" x14ac:dyDescent="0.2">
      <c r="A19" t="s">
        <v>34</v>
      </c>
      <c r="B19" s="3">
        <v>269.7</v>
      </c>
      <c r="C19" s="4">
        <v>72.899524817808967</v>
      </c>
      <c r="D19" s="5">
        <v>3.0849708269063107</v>
      </c>
      <c r="E19">
        <v>2.9</v>
      </c>
      <c r="F19" s="4">
        <v>14.285714285714285</v>
      </c>
      <c r="G19" s="5">
        <v>40.007374631268434</v>
      </c>
      <c r="H19" s="4">
        <v>7.0276363709985912</v>
      </c>
      <c r="I19">
        <v>40.700000000000003</v>
      </c>
      <c r="J19" s="5">
        <v>17.883480825958699</v>
      </c>
      <c r="K19">
        <v>29.8</v>
      </c>
      <c r="L19" s="5">
        <v>10.864358806880036</v>
      </c>
      <c r="M19" s="4">
        <v>8.2688115462677594</v>
      </c>
      <c r="N19" s="5">
        <v>149.88934343773053</v>
      </c>
      <c r="O19" s="4">
        <v>13.614110388303937</v>
      </c>
      <c r="P19" s="4">
        <v>4.4431906340362506</v>
      </c>
      <c r="Q19" s="4">
        <v>7.9143389199255116</v>
      </c>
      <c r="S19">
        <f t="shared" si="3"/>
        <v>1.8455687274038004</v>
      </c>
      <c r="T19">
        <f t="shared" si="4"/>
        <v>2.0160187058501839</v>
      </c>
      <c r="U19">
        <f t="shared" si="5"/>
        <v>-0.45828011744499875</v>
      </c>
      <c r="V19">
        <f t="shared" si="6"/>
        <v>-0.53359504470490526</v>
      </c>
      <c r="W19">
        <f t="shared" si="7"/>
        <v>-0.81313334531009851</v>
      </c>
      <c r="X19">
        <f t="shared" si="8"/>
        <v>-0.59628636918132394</v>
      </c>
      <c r="Y19">
        <f t="shared" si="9"/>
        <v>2.1985132773550364</v>
      </c>
      <c r="Z19">
        <f t="shared" si="10"/>
        <v>0.13791454220331537</v>
      </c>
      <c r="AA19">
        <f t="shared" si="11"/>
        <v>-1.5223819703276611</v>
      </c>
      <c r="AB19">
        <f t="shared" si="12"/>
        <v>-0.41881245851624371</v>
      </c>
      <c r="AC19">
        <f t="shared" si="13"/>
        <v>-0.32540919509141453</v>
      </c>
      <c r="AD19">
        <f t="shared" si="14"/>
        <v>-0.30872367027188585</v>
      </c>
      <c r="AE19">
        <f t="shared" si="15"/>
        <v>-2.4939491283986266</v>
      </c>
      <c r="AF19">
        <f t="shared" si="16"/>
        <v>-0.72468281466826634</v>
      </c>
      <c r="AG19">
        <f t="shared" si="17"/>
        <v>-0.71558108960438349</v>
      </c>
      <c r="AH19">
        <f t="shared" si="18"/>
        <v>-2.5261156917311349</v>
      </c>
      <c r="AJ19">
        <f t="shared" si="19"/>
        <v>1.1344357719363285</v>
      </c>
      <c r="AK19">
        <f t="shared" si="20"/>
        <v>-0.64767158639877598</v>
      </c>
      <c r="AL19">
        <f t="shared" si="21"/>
        <v>1.3964839124606509E-2</v>
      </c>
      <c r="AM19">
        <f t="shared" si="22"/>
        <v>-1.3538104789348595</v>
      </c>
      <c r="AO19">
        <f t="shared" si="23"/>
        <v>83.550165636101397</v>
      </c>
      <c r="AP19">
        <f t="shared" si="24"/>
        <v>50.064212853826071</v>
      </c>
      <c r="AQ19">
        <f t="shared" si="25"/>
        <v>52.552473057828074</v>
      </c>
      <c r="AR19">
        <f t="shared" si="26"/>
        <v>24.482031553639324</v>
      </c>
      <c r="AT19">
        <f t="shared" si="27"/>
        <v>52.662220775348722</v>
      </c>
      <c r="AU19">
        <f t="shared" si="28"/>
        <v>50.457671300034995</v>
      </c>
      <c r="AV19">
        <f t="shared" si="29"/>
        <v>48.164696693834095</v>
      </c>
      <c r="AX19">
        <f t="shared" si="30"/>
        <v>28</v>
      </c>
      <c r="AY19">
        <f t="shared" si="31"/>
        <v>29</v>
      </c>
      <c r="AZ19">
        <f t="shared" si="32"/>
        <v>29</v>
      </c>
    </row>
    <row r="20" spans="1:52" x14ac:dyDescent="0.2">
      <c r="A20" t="s">
        <v>35</v>
      </c>
      <c r="B20" s="3">
        <v>400.8</v>
      </c>
      <c r="C20" s="4">
        <v>91.894029186435489</v>
      </c>
      <c r="D20" s="5">
        <v>1.3697379234773079</v>
      </c>
      <c r="E20">
        <v>1.5</v>
      </c>
      <c r="F20" s="4">
        <v>16.666666666666664</v>
      </c>
      <c r="G20" s="5">
        <v>5.8351568198395327</v>
      </c>
      <c r="H20" s="4">
        <v>10.06586234383774</v>
      </c>
      <c r="I20">
        <v>60.6</v>
      </c>
      <c r="J20" s="5">
        <v>10.454655968879162</v>
      </c>
      <c r="K20">
        <v>29.7</v>
      </c>
      <c r="L20" s="5">
        <v>11.347695390781563</v>
      </c>
      <c r="M20" s="4">
        <v>8.4057158868030264</v>
      </c>
      <c r="N20" s="5">
        <v>70.678476851429096</v>
      </c>
      <c r="O20" s="4">
        <v>12.236325449730618</v>
      </c>
      <c r="P20" s="4">
        <v>4.1791587171799769</v>
      </c>
      <c r="Q20" s="4">
        <v>4.5413260672116262</v>
      </c>
      <c r="S20">
        <f t="shared" si="3"/>
        <v>-0.50464069622551777</v>
      </c>
      <c r="T20">
        <f t="shared" si="4"/>
        <v>0.96749755574753216</v>
      </c>
      <c r="U20">
        <f t="shared" si="5"/>
        <v>0.93464632476960097</v>
      </c>
      <c r="V20">
        <f t="shared" si="6"/>
        <v>0.80261836811257081</v>
      </c>
      <c r="W20">
        <f t="shared" si="7"/>
        <v>-1.2776027568519392</v>
      </c>
      <c r="X20">
        <f t="shared" si="8"/>
        <v>0.64668694664346116</v>
      </c>
      <c r="Y20">
        <f t="shared" si="9"/>
        <v>0.41295371567819977</v>
      </c>
      <c r="Z20">
        <f t="shared" si="10"/>
        <v>-1.0481373315100186</v>
      </c>
      <c r="AA20">
        <f t="shared" si="11"/>
        <v>4.0920884772590323E-2</v>
      </c>
      <c r="AB20">
        <f t="shared" si="12"/>
        <v>-0.39993402904946157</v>
      </c>
      <c r="AC20">
        <f t="shared" si="13"/>
        <v>-0.64726051102594995</v>
      </c>
      <c r="AD20">
        <f t="shared" si="14"/>
        <v>-0.34435944758452447</v>
      </c>
      <c r="AE20">
        <f t="shared" si="15"/>
        <v>0.58209637990962426</v>
      </c>
      <c r="AF20">
        <f t="shared" si="16"/>
        <v>-0.15019262903265437</v>
      </c>
      <c r="AG20">
        <f t="shared" si="17"/>
        <v>-0.40885138420089223</v>
      </c>
      <c r="AH20">
        <f t="shared" si="18"/>
        <v>-0.50837901494338467</v>
      </c>
      <c r="AJ20">
        <f t="shared" si="19"/>
        <v>0.46583439476387173</v>
      </c>
      <c r="AK20">
        <f t="shared" si="20"/>
        <v>5.7234185968030905E-2</v>
      </c>
      <c r="AL20">
        <f t="shared" si="21"/>
        <v>-0.32829145422692801</v>
      </c>
      <c r="AM20">
        <f t="shared" si="22"/>
        <v>-0.1659372191703663</v>
      </c>
      <c r="AO20">
        <f t="shared" si="23"/>
        <v>65.839452245691561</v>
      </c>
      <c r="AP20">
        <f t="shared" si="24"/>
        <v>68.113915919940581</v>
      </c>
      <c r="AQ20">
        <f t="shared" si="25"/>
        <v>43.389539210391227</v>
      </c>
      <c r="AR20">
        <f t="shared" si="26"/>
        <v>56.300290755034354</v>
      </c>
      <c r="AT20">
        <f t="shared" si="27"/>
        <v>58.410799532764429</v>
      </c>
      <c r="AU20">
        <f t="shared" si="28"/>
        <v>57.97943952106646</v>
      </c>
      <c r="AV20">
        <f t="shared" si="29"/>
        <v>57.531332562192638</v>
      </c>
      <c r="AX20">
        <f t="shared" si="30"/>
        <v>16</v>
      </c>
      <c r="AY20">
        <f t="shared" si="31"/>
        <v>16</v>
      </c>
      <c r="AZ20">
        <f t="shared" si="32"/>
        <v>16</v>
      </c>
    </row>
    <row r="21" spans="1:52" x14ac:dyDescent="0.2">
      <c r="A21" t="s">
        <v>36</v>
      </c>
      <c r="B21" s="3">
        <v>391.8</v>
      </c>
      <c r="C21" s="4">
        <v>120.12676892681358</v>
      </c>
      <c r="D21" s="5">
        <v>1.1906429471914834</v>
      </c>
      <c r="E21">
        <v>1.1000000000000001</v>
      </c>
      <c r="F21" s="4">
        <v>12.987012987012985</v>
      </c>
      <c r="G21" s="5">
        <v>12.729314863347062</v>
      </c>
      <c r="H21" s="4">
        <v>9.5775190112904287</v>
      </c>
      <c r="I21">
        <v>56.8</v>
      </c>
      <c r="J21" s="5">
        <v>8.6110071134406603</v>
      </c>
      <c r="K21">
        <v>29.3</v>
      </c>
      <c r="L21" s="5">
        <v>11.767441860465116</v>
      </c>
      <c r="M21" s="4">
        <v>4.7585058291696409</v>
      </c>
      <c r="N21" s="5">
        <v>87.897464630900686</v>
      </c>
      <c r="O21" s="4">
        <v>12.326656394453003</v>
      </c>
      <c r="P21" s="4">
        <v>3.2877913348432819</v>
      </c>
      <c r="Q21" s="4">
        <v>3.8031319910514543</v>
      </c>
      <c r="S21">
        <f t="shared" si="3"/>
        <v>-0.3432990881960451</v>
      </c>
      <c r="T21">
        <f t="shared" si="4"/>
        <v>-0.59098610713893618</v>
      </c>
      <c r="U21">
        <f t="shared" si="5"/>
        <v>1.0800878724670606</v>
      </c>
      <c r="V21">
        <f t="shared" si="6"/>
        <v>1.1843936289175638</v>
      </c>
      <c r="W21">
        <f t="shared" si="7"/>
        <v>-0.55978639356000326</v>
      </c>
      <c r="X21">
        <f t="shared" si="8"/>
        <v>0.39592024105689322</v>
      </c>
      <c r="Y21">
        <f t="shared" si="9"/>
        <v>0.69995215312363812</v>
      </c>
      <c r="Z21">
        <f t="shared" si="10"/>
        <v>-0.82165506416777367</v>
      </c>
      <c r="AA21">
        <f t="shared" si="11"/>
        <v>0.42889362271682308</v>
      </c>
      <c r="AB21">
        <f t="shared" si="12"/>
        <v>-0.32442031118233444</v>
      </c>
      <c r="AC21">
        <f t="shared" si="13"/>
        <v>-0.92676750082594139</v>
      </c>
      <c r="AD21">
        <f t="shared" si="14"/>
        <v>0.60499807401106165</v>
      </c>
      <c r="AE21">
        <f t="shared" si="15"/>
        <v>-8.6579425561466763E-2</v>
      </c>
      <c r="AF21">
        <f t="shared" si="16"/>
        <v>-0.1878576083406292</v>
      </c>
      <c r="AG21">
        <f t="shared" si="17"/>
        <v>0.62666302574541088</v>
      </c>
      <c r="AH21">
        <f t="shared" si="18"/>
        <v>-6.6791233604985623E-2</v>
      </c>
      <c r="AJ21">
        <f t="shared" si="19"/>
        <v>4.8600892377359761E-2</v>
      </c>
      <c r="AK21">
        <f t="shared" si="20"/>
        <v>0.34017582547148462</v>
      </c>
      <c r="AL21">
        <f t="shared" si="21"/>
        <v>-0.18879942006711764</v>
      </c>
      <c r="AM21">
        <f t="shared" si="22"/>
        <v>0.17808656644987816</v>
      </c>
      <c r="AO21">
        <f t="shared" si="23"/>
        <v>54.787271933268478</v>
      </c>
      <c r="AP21">
        <f t="shared" si="24"/>
        <v>75.35887372604499</v>
      </c>
      <c r="AQ21">
        <f t="shared" si="25"/>
        <v>47.124039659555905</v>
      </c>
      <c r="AR21">
        <f t="shared" si="26"/>
        <v>65.515278879676771</v>
      </c>
      <c r="AT21">
        <f t="shared" si="27"/>
        <v>60.696366049636538</v>
      </c>
      <c r="AU21">
        <f t="shared" si="28"/>
        <v>60.223953400517992</v>
      </c>
      <c r="AV21">
        <f t="shared" si="29"/>
        <v>59.751635266460319</v>
      </c>
      <c r="AX21">
        <f t="shared" si="30"/>
        <v>14</v>
      </c>
      <c r="AY21">
        <f t="shared" si="31"/>
        <v>14</v>
      </c>
      <c r="AZ21">
        <f t="shared" si="32"/>
        <v>13</v>
      </c>
    </row>
    <row r="22" spans="1:52" x14ac:dyDescent="0.2">
      <c r="A22" t="s">
        <v>37</v>
      </c>
      <c r="B22" s="3">
        <v>326.60000000000002</v>
      </c>
      <c r="C22" s="4">
        <v>97.721305472654038</v>
      </c>
      <c r="D22" s="5">
        <v>3.8095238095238093</v>
      </c>
      <c r="E22">
        <v>2.2999999999999998</v>
      </c>
      <c r="F22" s="4">
        <v>10.526315789473683</v>
      </c>
      <c r="G22" s="5">
        <v>9.2464170134073047</v>
      </c>
      <c r="H22" s="4">
        <v>11.186877238704632</v>
      </c>
      <c r="I22">
        <v>49.9</v>
      </c>
      <c r="J22" s="5">
        <v>5.547850208044383</v>
      </c>
      <c r="K22">
        <v>24.4</v>
      </c>
      <c r="L22" s="5">
        <v>9.7376387487386467</v>
      </c>
      <c r="M22" s="4">
        <v>12.514439738159416</v>
      </c>
      <c r="N22" s="5">
        <v>80.544217687074834</v>
      </c>
      <c r="O22" s="4">
        <v>15.510204081632653</v>
      </c>
      <c r="P22" s="4">
        <v>5.385829696350636</v>
      </c>
      <c r="Q22" s="4">
        <v>2.8177833437695678</v>
      </c>
      <c r="S22">
        <f t="shared" si="3"/>
        <v>0.82553122775080068</v>
      </c>
      <c r="T22">
        <f t="shared" si="4"/>
        <v>0.64582438570768685</v>
      </c>
      <c r="U22">
        <f t="shared" si="5"/>
        <v>-1.0466835967950809</v>
      </c>
      <c r="V22">
        <f t="shared" si="6"/>
        <v>3.9067846502584574E-2</v>
      </c>
      <c r="W22">
        <f t="shared" si="7"/>
        <v>-7.976059024403373E-2</v>
      </c>
      <c r="X22">
        <f t="shared" si="8"/>
        <v>0.52260646063760618</v>
      </c>
      <c r="Y22">
        <f t="shared" si="9"/>
        <v>-0.24586458230417521</v>
      </c>
      <c r="Z22">
        <f t="shared" si="10"/>
        <v>-0.4104109471515926</v>
      </c>
      <c r="AA22">
        <f t="shared" si="11"/>
        <v>1.0734965078235519</v>
      </c>
      <c r="AB22">
        <f t="shared" si="12"/>
        <v>0.60062273268997668</v>
      </c>
      <c r="AC22">
        <f t="shared" si="13"/>
        <v>0.42486782816930363</v>
      </c>
      <c r="AD22">
        <f t="shared" si="14"/>
        <v>-1.4138475853134052</v>
      </c>
      <c r="AE22">
        <f t="shared" si="15"/>
        <v>0.19897384771819401</v>
      </c>
      <c r="AF22">
        <f t="shared" si="16"/>
        <v>-1.5152903959870692</v>
      </c>
      <c r="AG22">
        <f t="shared" si="17"/>
        <v>-1.8106585534509461</v>
      </c>
      <c r="AH22">
        <f t="shared" si="18"/>
        <v>0.52264444063034909</v>
      </c>
      <c r="AJ22">
        <f t="shared" si="19"/>
        <v>0.1415573388878022</v>
      </c>
      <c r="AK22">
        <f t="shared" si="20"/>
        <v>0.16063790563205235</v>
      </c>
      <c r="AL22">
        <f t="shared" si="21"/>
        <v>0.2885423078454129</v>
      </c>
      <c r="AM22">
        <f t="shared" si="22"/>
        <v>-0.80363564928057563</v>
      </c>
      <c r="AO22">
        <f t="shared" si="23"/>
        <v>57.249613528943577</v>
      </c>
      <c r="AP22">
        <f t="shared" si="24"/>
        <v>70.761654822121272</v>
      </c>
      <c r="AQ22">
        <f t="shared" si="25"/>
        <v>59.903499849032386</v>
      </c>
      <c r="AR22">
        <f t="shared" si="26"/>
        <v>39.218961770836067</v>
      </c>
      <c r="AT22">
        <f t="shared" si="27"/>
        <v>56.783432492733326</v>
      </c>
      <c r="AU22">
        <f t="shared" si="28"/>
        <v>56.177204928553472</v>
      </c>
      <c r="AV22">
        <f t="shared" si="29"/>
        <v>55.543047838812747</v>
      </c>
      <c r="AX22">
        <f t="shared" si="30"/>
        <v>19</v>
      </c>
      <c r="AY22">
        <f t="shared" si="31"/>
        <v>19</v>
      </c>
      <c r="AZ22">
        <f t="shared" si="32"/>
        <v>19</v>
      </c>
    </row>
    <row r="23" spans="1:52" x14ac:dyDescent="0.2">
      <c r="A23" t="s">
        <v>38</v>
      </c>
      <c r="B23" s="3">
        <v>315.5</v>
      </c>
      <c r="C23" s="4">
        <v>125.36949762016792</v>
      </c>
      <c r="D23" s="5">
        <v>1.2348945929258182</v>
      </c>
      <c r="E23">
        <v>2</v>
      </c>
      <c r="F23" s="4">
        <v>2.083333333333333</v>
      </c>
      <c r="G23" s="5">
        <v>6.646971935007385</v>
      </c>
      <c r="H23" s="4">
        <v>9.3198139128356452</v>
      </c>
      <c r="I23">
        <v>60.6</v>
      </c>
      <c r="J23" s="5">
        <v>4.9236829148202856</v>
      </c>
      <c r="K23">
        <v>22.7</v>
      </c>
      <c r="L23" s="5">
        <v>9.0839303991811668</v>
      </c>
      <c r="M23" s="4">
        <v>8.2515815531310164</v>
      </c>
      <c r="N23" s="5">
        <v>65.625826938343479</v>
      </c>
      <c r="O23" s="4">
        <v>7.8504013407427014</v>
      </c>
      <c r="P23" s="4">
        <v>2.5766326077298976</v>
      </c>
      <c r="Q23" s="4">
        <v>2.4263431542461009</v>
      </c>
      <c r="S23">
        <f t="shared" si="3"/>
        <v>1.0245192109871506</v>
      </c>
      <c r="T23">
        <f t="shared" si="4"/>
        <v>-0.88039149580028586</v>
      </c>
      <c r="U23">
        <f t="shared" si="5"/>
        <v>1.0441514772803535</v>
      </c>
      <c r="V23">
        <f t="shared" si="6"/>
        <v>0.32539929210632929</v>
      </c>
      <c r="W23">
        <f t="shared" si="7"/>
        <v>1.5672723888418369</v>
      </c>
      <c r="X23">
        <f t="shared" si="8"/>
        <v>0.61715814839263816</v>
      </c>
      <c r="Y23">
        <f t="shared" si="9"/>
        <v>0.85140494391418364</v>
      </c>
      <c r="Z23">
        <f t="shared" si="10"/>
        <v>-1.0481373315100186</v>
      </c>
      <c r="AA23">
        <f t="shared" si="11"/>
        <v>1.2048446726180877</v>
      </c>
      <c r="AB23">
        <f t="shared" si="12"/>
        <v>0.92155603362526795</v>
      </c>
      <c r="AC23">
        <f t="shared" si="13"/>
        <v>0.86016881623879626</v>
      </c>
      <c r="AD23">
        <f t="shared" si="14"/>
        <v>-0.30423875623542329</v>
      </c>
      <c r="AE23">
        <f t="shared" si="15"/>
        <v>0.77830911864121799</v>
      </c>
      <c r="AF23">
        <f t="shared" si="16"/>
        <v>1.6785908661369657</v>
      </c>
      <c r="AG23">
        <f t="shared" si="17"/>
        <v>1.4528264284879346</v>
      </c>
      <c r="AH23">
        <f t="shared" si="18"/>
        <v>0.75680400706507678</v>
      </c>
      <c r="AJ23">
        <f t="shared" si="19"/>
        <v>0.39609306415573942</v>
      </c>
      <c r="AK23">
        <f t="shared" si="20"/>
        <v>0.83660994311360148</v>
      </c>
      <c r="AL23">
        <f t="shared" si="21"/>
        <v>0.55796742697726331</v>
      </c>
      <c r="AM23">
        <f t="shared" si="22"/>
        <v>0.87245833281915419</v>
      </c>
      <c r="AO23">
        <f t="shared" si="23"/>
        <v>63.992060421447896</v>
      </c>
      <c r="AP23">
        <f t="shared" si="24"/>
        <v>88.070485357827806</v>
      </c>
      <c r="AQ23">
        <f t="shared" si="25"/>
        <v>67.11658720899888</v>
      </c>
      <c r="AR23">
        <f t="shared" si="26"/>
        <v>84.114654413097256</v>
      </c>
      <c r="AT23">
        <f t="shared" si="27"/>
        <v>75.823446850342961</v>
      </c>
      <c r="AU23">
        <f t="shared" si="28"/>
        <v>75.463825458372526</v>
      </c>
      <c r="AV23">
        <f t="shared" si="29"/>
        <v>75.104248244204541</v>
      </c>
      <c r="AX23">
        <f t="shared" si="30"/>
        <v>3</v>
      </c>
      <c r="AY23">
        <f t="shared" si="31"/>
        <v>3</v>
      </c>
      <c r="AZ23">
        <f t="shared" si="32"/>
        <v>4</v>
      </c>
    </row>
    <row r="24" spans="1:52" x14ac:dyDescent="0.2">
      <c r="A24" t="s">
        <v>39</v>
      </c>
      <c r="B24" s="3">
        <v>393</v>
      </c>
      <c r="C24" s="4">
        <v>80.711682731565659</v>
      </c>
      <c r="D24" s="5">
        <v>2.6782197715636076</v>
      </c>
      <c r="E24">
        <v>2</v>
      </c>
      <c r="F24" s="4">
        <v>10.256410256410255</v>
      </c>
      <c r="G24" s="5">
        <v>13.841615611527116</v>
      </c>
      <c r="H24" s="4">
        <v>10.541496852322124</v>
      </c>
      <c r="I24">
        <v>46.8</v>
      </c>
      <c r="J24" s="5">
        <v>9.7572044474699346</v>
      </c>
      <c r="K24">
        <v>29.6</v>
      </c>
      <c r="L24" s="5">
        <v>11.926391800605638</v>
      </c>
      <c r="M24" s="4">
        <v>4.9541738915035918</v>
      </c>
      <c r="N24" s="5">
        <v>82.237101220953136</v>
      </c>
      <c r="O24" s="4">
        <v>12.760929499803073</v>
      </c>
      <c r="P24" s="4">
        <v>4.7317347020611118</v>
      </c>
      <c r="Q24" s="4">
        <v>2.3017902813299234</v>
      </c>
      <c r="S24">
        <f t="shared" si="3"/>
        <v>-0.36481130259997457</v>
      </c>
      <c r="T24">
        <f t="shared" si="4"/>
        <v>1.5847775088413674</v>
      </c>
      <c r="U24">
        <f t="shared" si="5"/>
        <v>-0.12796095247744246</v>
      </c>
      <c r="V24">
        <f t="shared" si="6"/>
        <v>0.32539929210632929</v>
      </c>
      <c r="W24">
        <f t="shared" si="7"/>
        <v>-2.7108187316213717E-2</v>
      </c>
      <c r="X24">
        <f t="shared" si="8"/>
        <v>0.3554616393708957</v>
      </c>
      <c r="Y24">
        <f t="shared" si="9"/>
        <v>0.1334242296952563</v>
      </c>
      <c r="Z24">
        <f t="shared" si="10"/>
        <v>-0.22564909747765605</v>
      </c>
      <c r="AA24">
        <f t="shared" si="11"/>
        <v>0.18769079464252042</v>
      </c>
      <c r="AB24">
        <f t="shared" si="12"/>
        <v>-0.38105559958268015</v>
      </c>
      <c r="AC24">
        <f t="shared" si="13"/>
        <v>-1.0326114387893985</v>
      </c>
      <c r="AD24">
        <f t="shared" si="14"/>
        <v>0.55406628127705437</v>
      </c>
      <c r="AE24">
        <f t="shared" si="15"/>
        <v>0.13323303443215551</v>
      </c>
      <c r="AF24">
        <f t="shared" si="16"/>
        <v>-0.36893495207139648</v>
      </c>
      <c r="AG24">
        <f t="shared" si="17"/>
        <v>-1.0507869163657311</v>
      </c>
      <c r="AH24">
        <f t="shared" si="18"/>
        <v>0.83131154998180479</v>
      </c>
      <c r="AJ24">
        <f t="shared" si="19"/>
        <v>0.36400175125465006</v>
      </c>
      <c r="AK24">
        <f t="shared" si="20"/>
        <v>0.21791758138700376</v>
      </c>
      <c r="AL24">
        <f t="shared" si="21"/>
        <v>-0.26364022230239159</v>
      </c>
      <c r="AM24">
        <f t="shared" si="22"/>
        <v>1.9777799450777421E-2</v>
      </c>
      <c r="AO24">
        <f t="shared" si="23"/>
        <v>63.141987321812998</v>
      </c>
      <c r="AP24">
        <f t="shared" si="24"/>
        <v>72.228348924552606</v>
      </c>
      <c r="AQ24">
        <f t="shared" si="25"/>
        <v>45.120391126885771</v>
      </c>
      <c r="AR24">
        <f t="shared" si="26"/>
        <v>61.274835430996667</v>
      </c>
      <c r="AT24">
        <f t="shared" si="27"/>
        <v>60.441390701062012</v>
      </c>
      <c r="AU24">
        <f t="shared" si="28"/>
        <v>60.023428427096775</v>
      </c>
      <c r="AV24">
        <f t="shared" si="29"/>
        <v>59.589567841100354</v>
      </c>
      <c r="AX24">
        <f t="shared" si="30"/>
        <v>15</v>
      </c>
      <c r="AY24">
        <f t="shared" si="31"/>
        <v>15</v>
      </c>
      <c r="AZ24">
        <f t="shared" si="32"/>
        <v>14</v>
      </c>
    </row>
    <row r="25" spans="1:52" x14ac:dyDescent="0.2">
      <c r="A25" t="s">
        <v>40</v>
      </c>
      <c r="B25" s="3">
        <v>411.4</v>
      </c>
      <c r="C25" s="4">
        <v>103.93162712813073</v>
      </c>
      <c r="D25" s="5">
        <v>3.8203648838297206</v>
      </c>
      <c r="E25">
        <v>3.6</v>
      </c>
      <c r="F25" s="4">
        <v>13.513513513513514</v>
      </c>
      <c r="G25" s="5">
        <v>67.074373643716697</v>
      </c>
      <c r="H25" s="4">
        <v>9.0344134481229759</v>
      </c>
      <c r="I25">
        <v>49.1</v>
      </c>
      <c r="J25" s="5">
        <v>17.952258828171239</v>
      </c>
      <c r="K25">
        <v>31.3</v>
      </c>
      <c r="L25" s="5">
        <v>9.6933304739438135</v>
      </c>
      <c r="M25" s="4">
        <v>5.4893350062735262</v>
      </c>
      <c r="N25" s="5">
        <v>83.502261032278184</v>
      </c>
      <c r="O25" s="4">
        <v>13.800093559956338</v>
      </c>
      <c r="P25" s="4">
        <v>4.1907171661263538</v>
      </c>
      <c r="Q25" s="4">
        <v>3.6036036036036032</v>
      </c>
      <c r="S25">
        <f t="shared" si="3"/>
        <v>-0.69466525679356261</v>
      </c>
      <c r="T25">
        <f t="shared" si="4"/>
        <v>0.3030066170343852</v>
      </c>
      <c r="U25">
        <f t="shared" si="5"/>
        <v>-1.0554875434967379</v>
      </c>
      <c r="V25">
        <f t="shared" si="6"/>
        <v>-1.2017017511136436</v>
      </c>
      <c r="W25">
        <f t="shared" si="7"/>
        <v>-0.66249461724247471</v>
      </c>
      <c r="X25">
        <f t="shared" si="8"/>
        <v>-1.5808158983322504</v>
      </c>
      <c r="Y25">
        <f t="shared" si="9"/>
        <v>1.0191342481958237</v>
      </c>
      <c r="Z25">
        <f t="shared" si="10"/>
        <v>-0.36273046981638335</v>
      </c>
      <c r="AA25">
        <f t="shared" si="11"/>
        <v>-1.5368554367635388</v>
      </c>
      <c r="AB25">
        <f t="shared" si="12"/>
        <v>-0.70198890051797147</v>
      </c>
      <c r="AC25">
        <f t="shared" si="13"/>
        <v>0.45437247777474593</v>
      </c>
      <c r="AD25">
        <f t="shared" si="14"/>
        <v>0.41476549477341457</v>
      </c>
      <c r="AE25">
        <f t="shared" si="15"/>
        <v>8.4102286055877162E-2</v>
      </c>
      <c r="AF25">
        <f t="shared" si="16"/>
        <v>-0.80223156978698973</v>
      </c>
      <c r="AG25">
        <f t="shared" si="17"/>
        <v>-0.42227900190126821</v>
      </c>
      <c r="AH25">
        <f t="shared" si="18"/>
        <v>5.2566670735616591E-2</v>
      </c>
      <c r="AJ25">
        <f t="shared" si="19"/>
        <v>-0.48238206108530512</v>
      </c>
      <c r="AK25">
        <f t="shared" si="20"/>
        <v>-1.1483374222294562</v>
      </c>
      <c r="AL25">
        <f t="shared" si="21"/>
        <v>-0.2256136162254648</v>
      </c>
      <c r="AM25">
        <f t="shared" si="22"/>
        <v>-0.13461522402466991</v>
      </c>
      <c r="AO25">
        <f t="shared" si="23"/>
        <v>40.721960037350968</v>
      </c>
      <c r="AP25">
        <f t="shared" si="24"/>
        <v>37.244244531323311</v>
      </c>
      <c r="AQ25">
        <f t="shared" si="25"/>
        <v>46.138444798049505</v>
      </c>
      <c r="AR25">
        <f t="shared" si="26"/>
        <v>57.139278712763264</v>
      </c>
      <c r="AT25">
        <f t="shared" si="27"/>
        <v>45.310982019871759</v>
      </c>
      <c r="AU25">
        <f t="shared" si="28"/>
        <v>45.009888268530638</v>
      </c>
      <c r="AV25">
        <f t="shared" si="29"/>
        <v>44.716868965687034</v>
      </c>
      <c r="AX25">
        <f t="shared" si="30"/>
        <v>34</v>
      </c>
      <c r="AY25">
        <f t="shared" si="31"/>
        <v>34</v>
      </c>
      <c r="AZ25">
        <f t="shared" si="32"/>
        <v>33</v>
      </c>
    </row>
    <row r="26" spans="1:52" x14ac:dyDescent="0.2">
      <c r="A26" t="s">
        <v>41</v>
      </c>
      <c r="B26" s="3">
        <v>381.9</v>
      </c>
      <c r="C26" s="4">
        <v>104.27095446705019</v>
      </c>
      <c r="D26" s="5">
        <v>1.5667518759792198</v>
      </c>
      <c r="E26">
        <v>2.2999999999999998</v>
      </c>
      <c r="F26" s="4">
        <v>8.8888888888888893</v>
      </c>
      <c r="G26" s="5">
        <v>6.7021030737231335</v>
      </c>
      <c r="H26" s="4">
        <v>9.8255028341028314</v>
      </c>
      <c r="I26">
        <v>65.5</v>
      </c>
      <c r="J26" s="5">
        <v>8.0887450889761965</v>
      </c>
      <c r="K26">
        <v>31.5</v>
      </c>
      <c r="L26" s="5">
        <v>10.309035149799481</v>
      </c>
      <c r="M26" s="4">
        <v>5.139626520472846</v>
      </c>
      <c r="N26" s="5">
        <v>60.938401913086501</v>
      </c>
      <c r="O26" s="4">
        <v>11.462026882163766</v>
      </c>
      <c r="P26" s="4">
        <v>4.4233016190953096</v>
      </c>
      <c r="Q26" s="4">
        <v>2.4820739106453393</v>
      </c>
      <c r="S26">
        <f t="shared" si="3"/>
        <v>-0.16582331936362463</v>
      </c>
      <c r="T26">
        <f t="shared" si="4"/>
        <v>0.28427531008579371</v>
      </c>
      <c r="U26">
        <f t="shared" si="5"/>
        <v>0.77465292481994608</v>
      </c>
      <c r="V26">
        <f t="shared" si="6"/>
        <v>3.9067846502584574E-2</v>
      </c>
      <c r="W26">
        <f t="shared" si="7"/>
        <v>0.23966398751807422</v>
      </c>
      <c r="X26">
        <f t="shared" si="8"/>
        <v>0.61515281954120515</v>
      </c>
      <c r="Y26">
        <f t="shared" si="9"/>
        <v>0.55421253733393971</v>
      </c>
      <c r="Z26">
        <f t="shared" si="10"/>
        <v>-1.3401802551881761</v>
      </c>
      <c r="AA26">
        <f t="shared" si="11"/>
        <v>0.53879710404303416</v>
      </c>
      <c r="AB26">
        <f t="shared" si="12"/>
        <v>-0.73974575945153509</v>
      </c>
      <c r="AC26">
        <f t="shared" si="13"/>
        <v>4.4377938252022069E-2</v>
      </c>
      <c r="AD26">
        <f t="shared" si="14"/>
        <v>0.50579353431992413</v>
      </c>
      <c r="AE26">
        <f t="shared" si="15"/>
        <v>0.96033884910457545</v>
      </c>
      <c r="AF26">
        <f t="shared" si="16"/>
        <v>0.17266394703028526</v>
      </c>
      <c r="AG26">
        <f t="shared" si="17"/>
        <v>-0.69247573262240425</v>
      </c>
      <c r="AH26">
        <f t="shared" si="18"/>
        <v>0.72346586217144226</v>
      </c>
      <c r="AJ26">
        <f t="shared" si="19"/>
        <v>0.29770163851403836</v>
      </c>
      <c r="AK26">
        <f t="shared" si="20"/>
        <v>0.29796155118728801</v>
      </c>
      <c r="AL26">
        <f t="shared" si="21"/>
        <v>-0.18850768700214304</v>
      </c>
      <c r="AM26">
        <f t="shared" si="22"/>
        <v>0.33395729200076463</v>
      </c>
      <c r="AO26">
        <f t="shared" si="23"/>
        <v>61.385750594532141</v>
      </c>
      <c r="AP26">
        <f t="shared" si="24"/>
        <v>74.277941854224864</v>
      </c>
      <c r="AQ26">
        <f t="shared" si="25"/>
        <v>47.131849978394143</v>
      </c>
      <c r="AR26">
        <f t="shared" si="26"/>
        <v>69.690417183969345</v>
      </c>
      <c r="AT26">
        <f t="shared" si="27"/>
        <v>63.12148990278012</v>
      </c>
      <c r="AU26">
        <f t="shared" si="28"/>
        <v>62.673797453392531</v>
      </c>
      <c r="AV26">
        <f t="shared" si="29"/>
        <v>62.209075283459782</v>
      </c>
      <c r="AX26">
        <f t="shared" si="30"/>
        <v>9</v>
      </c>
      <c r="AY26">
        <f t="shared" si="31"/>
        <v>9</v>
      </c>
      <c r="AZ26">
        <f t="shared" si="32"/>
        <v>9</v>
      </c>
    </row>
    <row r="27" spans="1:52" x14ac:dyDescent="0.2">
      <c r="A27" t="s">
        <v>42</v>
      </c>
      <c r="B27" s="3">
        <v>425.4</v>
      </c>
      <c r="C27" s="4">
        <v>114.97182835691066</v>
      </c>
      <c r="D27" s="5">
        <v>3.3522434244455903</v>
      </c>
      <c r="E27">
        <v>1.9</v>
      </c>
      <c r="F27" s="4">
        <v>2.0408163265306123</v>
      </c>
      <c r="G27" s="5">
        <v>14.461472048348803</v>
      </c>
      <c r="H27" s="4">
        <v>10.819137243255138</v>
      </c>
      <c r="I27">
        <v>62</v>
      </c>
      <c r="J27" s="5">
        <v>14.029786315562271</v>
      </c>
      <c r="K27">
        <v>33.700000000000003</v>
      </c>
      <c r="L27" s="5">
        <v>10.235131396957122</v>
      </c>
      <c r="M27" s="4">
        <v>5.3561863952865556</v>
      </c>
      <c r="N27" s="5">
        <v>80.797662025098845</v>
      </c>
      <c r="O27" s="4">
        <v>15.128072889805741</v>
      </c>
      <c r="P27" s="4">
        <v>3.6848569924548169</v>
      </c>
      <c r="Q27" s="4">
        <v>3.6609405801182762</v>
      </c>
      <c r="S27">
        <f t="shared" si="3"/>
        <v>-0.94564109150607556</v>
      </c>
      <c r="T27">
        <f t="shared" si="4"/>
        <v>-0.30642673616671717</v>
      </c>
      <c r="U27">
        <f t="shared" si="5"/>
        <v>-0.67532998142998801</v>
      </c>
      <c r="V27">
        <f t="shared" si="6"/>
        <v>0.42084310730757768</v>
      </c>
      <c r="W27">
        <f t="shared" si="7"/>
        <v>1.5755664854765126</v>
      </c>
      <c r="X27">
        <f t="shared" si="8"/>
        <v>0.33291510713048877</v>
      </c>
      <c r="Y27">
        <f t="shared" si="9"/>
        <v>-2.9744494148835354E-2</v>
      </c>
      <c r="Z27">
        <f t="shared" si="10"/>
        <v>-1.1315781668466349</v>
      </c>
      <c r="AA27">
        <f t="shared" si="11"/>
        <v>-0.71142037859681428</v>
      </c>
      <c r="AB27">
        <f t="shared" si="12"/>
        <v>-1.1550712077207363</v>
      </c>
      <c r="AC27">
        <f t="shared" si="13"/>
        <v>9.3590062674327054E-2</v>
      </c>
      <c r="AD27">
        <f t="shared" si="14"/>
        <v>0.44942366727596239</v>
      </c>
      <c r="AE27">
        <f t="shared" si="15"/>
        <v>0.18913168399517094</v>
      </c>
      <c r="AF27">
        <f t="shared" si="16"/>
        <v>-1.3559544842756803</v>
      </c>
      <c r="AG27">
        <f t="shared" si="17"/>
        <v>0.16538609515626815</v>
      </c>
      <c r="AH27">
        <f t="shared" si="18"/>
        <v>1.8267684784024383E-2</v>
      </c>
      <c r="AJ27">
        <f t="shared" si="19"/>
        <v>-0.64246593636759364</v>
      </c>
      <c r="AK27">
        <f t="shared" si="20"/>
        <v>0.77644156663819297</v>
      </c>
      <c r="AL27">
        <f t="shared" si="21"/>
        <v>-0.58684483692773881</v>
      </c>
      <c r="AM27">
        <f t="shared" si="22"/>
        <v>-0.10674907061285091</v>
      </c>
      <c r="AO27">
        <f t="shared" si="23"/>
        <v>36.481466777314765</v>
      </c>
      <c r="AP27">
        <f t="shared" si="24"/>
        <v>86.529823652498223</v>
      </c>
      <c r="AQ27">
        <f t="shared" si="25"/>
        <v>36.467511514365128</v>
      </c>
      <c r="AR27">
        <f t="shared" si="26"/>
        <v>57.885698825275</v>
      </c>
      <c r="AT27">
        <f t="shared" si="27"/>
        <v>54.341125192363279</v>
      </c>
      <c r="AU27">
        <f t="shared" si="28"/>
        <v>52.52346081448578</v>
      </c>
      <c r="AV27">
        <f t="shared" si="29"/>
        <v>50.807623306890115</v>
      </c>
      <c r="AX27">
        <f t="shared" si="30"/>
        <v>23</v>
      </c>
      <c r="AY27">
        <f t="shared" si="31"/>
        <v>26</v>
      </c>
      <c r="AZ27">
        <f t="shared" si="32"/>
        <v>26</v>
      </c>
    </row>
    <row r="28" spans="1:52" x14ac:dyDescent="0.2">
      <c r="A28" t="s">
        <v>43</v>
      </c>
      <c r="B28" s="3">
        <v>324.39999999999998</v>
      </c>
      <c r="C28" s="4">
        <v>111.2545559689033</v>
      </c>
      <c r="D28" s="5">
        <v>0.79088895919012969</v>
      </c>
      <c r="E28">
        <v>0.8</v>
      </c>
      <c r="F28" s="4">
        <v>7.1428571428571423</v>
      </c>
      <c r="G28" s="5">
        <v>5.1853772361939328</v>
      </c>
      <c r="H28" s="4">
        <v>10.538833185981478</v>
      </c>
      <c r="I28">
        <v>74.3</v>
      </c>
      <c r="J28" s="5">
        <v>7.000259268861809</v>
      </c>
      <c r="K28">
        <v>16</v>
      </c>
      <c r="L28" s="5">
        <v>9.71107544141252</v>
      </c>
      <c r="M28" s="4">
        <v>5.8221741661814859</v>
      </c>
      <c r="N28" s="5">
        <v>62.717494463777285</v>
      </c>
      <c r="O28" s="4">
        <v>8.1461562796583351</v>
      </c>
      <c r="P28" s="4">
        <v>3.0583501006036213</v>
      </c>
      <c r="Q28" s="4">
        <v>2.3255813953488373</v>
      </c>
      <c r="S28">
        <f t="shared" si="3"/>
        <v>0.86497028749133931</v>
      </c>
      <c r="T28">
        <f t="shared" si="4"/>
        <v>-0.10122850388453718</v>
      </c>
      <c r="U28">
        <f t="shared" si="5"/>
        <v>1.4047247769682758</v>
      </c>
      <c r="V28">
        <f t="shared" si="6"/>
        <v>1.470725074521309</v>
      </c>
      <c r="W28">
        <f t="shared" si="7"/>
        <v>0.58027488931542448</v>
      </c>
      <c r="X28">
        <f t="shared" si="8"/>
        <v>0.6703218973538918</v>
      </c>
      <c r="Y28">
        <f t="shared" si="9"/>
        <v>0.13498966128137826</v>
      </c>
      <c r="Z28">
        <f t="shared" si="10"/>
        <v>-1.8646655058754795</v>
      </c>
      <c r="AA28">
        <f t="shared" si="11"/>
        <v>0.76785526910386948</v>
      </c>
      <c r="AB28">
        <f t="shared" si="12"/>
        <v>2.186410807899652</v>
      </c>
      <c r="AC28">
        <f t="shared" si="13"/>
        <v>0.4425561962822151</v>
      </c>
      <c r="AD28">
        <f t="shared" si="14"/>
        <v>0.32812848869287808</v>
      </c>
      <c r="AE28">
        <f t="shared" si="15"/>
        <v>0.89125022673160081</v>
      </c>
      <c r="AF28">
        <f t="shared" si="16"/>
        <v>1.5552709596672161</v>
      </c>
      <c r="AG28">
        <f t="shared" si="17"/>
        <v>0.89320823370242497</v>
      </c>
      <c r="AH28">
        <f t="shared" si="18"/>
        <v>0.81707970283690634</v>
      </c>
      <c r="AJ28">
        <f t="shared" si="19"/>
        <v>0.72282218685835931</v>
      </c>
      <c r="AK28">
        <f t="shared" si="20"/>
        <v>0.90710728706354171</v>
      </c>
      <c r="AL28">
        <f t="shared" si="21"/>
        <v>0.33342928573832709</v>
      </c>
      <c r="AM28">
        <f t="shared" si="22"/>
        <v>0.89698752232620527</v>
      </c>
      <c r="AO28">
        <f t="shared" si="23"/>
        <v>72.646852418673419</v>
      </c>
      <c r="AP28">
        <f t="shared" si="24"/>
        <v>89.875628931803291</v>
      </c>
      <c r="AQ28">
        <f t="shared" si="25"/>
        <v>61.105220363844616</v>
      </c>
      <c r="AR28">
        <f t="shared" si="26"/>
        <v>84.77169093052018</v>
      </c>
      <c r="AT28">
        <f t="shared" si="27"/>
        <v>77.099848161210375</v>
      </c>
      <c r="AU28">
        <f t="shared" si="28"/>
        <v>76.683845907777751</v>
      </c>
      <c r="AV28">
        <f t="shared" si="29"/>
        <v>76.260030806097205</v>
      </c>
      <c r="AX28">
        <f t="shared" si="30"/>
        <v>2</v>
      </c>
      <c r="AY28">
        <f t="shared" si="31"/>
        <v>2</v>
      </c>
      <c r="AZ28">
        <f t="shared" si="32"/>
        <v>2</v>
      </c>
    </row>
    <row r="29" spans="1:52" x14ac:dyDescent="0.2">
      <c r="A29" t="s">
        <v>44</v>
      </c>
      <c r="B29" s="3">
        <v>416.5</v>
      </c>
      <c r="C29" s="4">
        <v>111.73817178641188</v>
      </c>
      <c r="D29" s="5">
        <v>2.759635728083893</v>
      </c>
      <c r="E29">
        <v>1.5</v>
      </c>
      <c r="F29" s="4">
        <v>2.3809523809523809</v>
      </c>
      <c r="G29" s="5">
        <v>10.744627686156923</v>
      </c>
      <c r="H29" s="4">
        <v>10.4004847187768</v>
      </c>
      <c r="I29">
        <v>52.1</v>
      </c>
      <c r="J29" s="5">
        <v>7.2463768115942031</v>
      </c>
      <c r="K29">
        <v>31.7</v>
      </c>
      <c r="L29" s="5">
        <v>11.788515051859347</v>
      </c>
      <c r="M29" s="4">
        <v>11.252813203300825</v>
      </c>
      <c r="N29" s="5">
        <v>68.071014626069356</v>
      </c>
      <c r="O29" s="4">
        <v>14.074142213227853</v>
      </c>
      <c r="P29" s="4">
        <v>4.0725657164013329</v>
      </c>
      <c r="Q29" s="4">
        <v>3.4975225881667154</v>
      </c>
      <c r="S29">
        <f t="shared" si="3"/>
        <v>-0.78609216801026416</v>
      </c>
      <c r="T29">
        <f t="shared" si="4"/>
        <v>-0.12792472102929628</v>
      </c>
      <c r="U29">
        <f t="shared" si="5"/>
        <v>-0.19407817680807626</v>
      </c>
      <c r="V29">
        <f t="shared" si="6"/>
        <v>0.80261836811257081</v>
      </c>
      <c r="W29">
        <f t="shared" si="7"/>
        <v>1.5092137123991065</v>
      </c>
      <c r="X29">
        <f t="shared" si="8"/>
        <v>0.46811084967117811</v>
      </c>
      <c r="Y29">
        <f t="shared" si="9"/>
        <v>0.21629678941108837</v>
      </c>
      <c r="Z29">
        <f t="shared" si="10"/>
        <v>-0.54153225982341868</v>
      </c>
      <c r="AA29">
        <f t="shared" si="11"/>
        <v>0.71606292446713404</v>
      </c>
      <c r="AB29">
        <f t="shared" si="12"/>
        <v>-0.7775026183850986</v>
      </c>
      <c r="AC29">
        <f t="shared" si="13"/>
        <v>-0.94080002931038886</v>
      </c>
      <c r="AD29">
        <f t="shared" si="14"/>
        <v>-1.0854500920552927</v>
      </c>
      <c r="AE29">
        <f t="shared" si="15"/>
        <v>0.68335360397575196</v>
      </c>
      <c r="AF29">
        <f t="shared" si="16"/>
        <v>-0.91650068195638834</v>
      </c>
      <c r="AG29">
        <f t="shared" si="17"/>
        <v>-0.28502074994955928</v>
      </c>
      <c r="AH29">
        <f t="shared" si="18"/>
        <v>0.11602434638179129</v>
      </c>
      <c r="AJ29">
        <f t="shared" si="19"/>
        <v>-0.36936502194921222</v>
      </c>
      <c r="AK29">
        <f t="shared" si="20"/>
        <v>0.92664764339428507</v>
      </c>
      <c r="AL29">
        <f t="shared" si="21"/>
        <v>-0.26549503872813673</v>
      </c>
      <c r="AM29">
        <f t="shared" si="22"/>
        <v>-0.29751871472073943</v>
      </c>
      <c r="AO29">
        <f t="shared" si="23"/>
        <v>43.71569061690343</v>
      </c>
      <c r="AP29">
        <f t="shared" si="24"/>
        <v>90.375976131957088</v>
      </c>
      <c r="AQ29">
        <f t="shared" si="25"/>
        <v>45.070733719444661</v>
      </c>
      <c r="AR29">
        <f t="shared" si="26"/>
        <v>52.775761435838277</v>
      </c>
      <c r="AT29">
        <f t="shared" si="27"/>
        <v>57.98454047603586</v>
      </c>
      <c r="AU29">
        <f t="shared" si="28"/>
        <v>56.612754495808055</v>
      </c>
      <c r="AV29">
        <f t="shared" si="29"/>
        <v>55.367494375682362</v>
      </c>
      <c r="AX29">
        <f t="shared" si="30"/>
        <v>17</v>
      </c>
      <c r="AY29">
        <f t="shared" si="31"/>
        <v>17</v>
      </c>
      <c r="AZ29">
        <f t="shared" si="32"/>
        <v>21</v>
      </c>
    </row>
    <row r="30" spans="1:52" x14ac:dyDescent="0.2">
      <c r="A30" t="s">
        <v>45</v>
      </c>
      <c r="B30" s="3">
        <v>389.5</v>
      </c>
      <c r="C30" s="4">
        <v>123.90793608772826</v>
      </c>
      <c r="D30" s="5">
        <v>1.824817518248175</v>
      </c>
      <c r="E30">
        <v>2.6</v>
      </c>
      <c r="F30" s="4">
        <v>10</v>
      </c>
      <c r="G30" s="5">
        <v>11.30524152106886</v>
      </c>
      <c r="H30" s="4">
        <v>10.112691040795154</v>
      </c>
      <c r="I30">
        <v>51</v>
      </c>
      <c r="J30" s="5">
        <v>8.9928057553956844</v>
      </c>
      <c r="K30">
        <v>28.9</v>
      </c>
      <c r="L30" s="5">
        <v>11.809374181722966</v>
      </c>
      <c r="M30" s="4">
        <v>3.9455513908068651</v>
      </c>
      <c r="N30" s="5">
        <v>62.716096811371493</v>
      </c>
      <c r="O30" s="4">
        <v>12.389550518632346</v>
      </c>
      <c r="P30" s="4">
        <v>4.4582283388253536</v>
      </c>
      <c r="Q30" s="4">
        <v>4.1100221308883977</v>
      </c>
      <c r="S30">
        <f t="shared" si="3"/>
        <v>-0.30206734392184637</v>
      </c>
      <c r="T30">
        <f t="shared" si="4"/>
        <v>-0.7997114133301878</v>
      </c>
      <c r="U30">
        <f t="shared" si="5"/>
        <v>0.5650799529950149</v>
      </c>
      <c r="V30">
        <f t="shared" si="6"/>
        <v>-0.24726359910116058</v>
      </c>
      <c r="W30">
        <f t="shared" si="7"/>
        <v>2.2911595465215141E-2</v>
      </c>
      <c r="X30">
        <f t="shared" si="8"/>
        <v>0.44771919581004987</v>
      </c>
      <c r="Y30">
        <f t="shared" si="9"/>
        <v>0.3854325805287161</v>
      </c>
      <c r="Z30">
        <f t="shared" si="10"/>
        <v>-0.47597160348750561</v>
      </c>
      <c r="AA30">
        <f t="shared" si="11"/>
        <v>0.34854889545179885</v>
      </c>
      <c r="AB30">
        <f t="shared" si="12"/>
        <v>-0.24890659331520665</v>
      </c>
      <c r="AC30">
        <f t="shared" si="13"/>
        <v>-0.95469001533557807</v>
      </c>
      <c r="AD30">
        <f t="shared" si="14"/>
        <v>0.81660760529070908</v>
      </c>
      <c r="AE30">
        <f t="shared" si="15"/>
        <v>0.89130450264840733</v>
      </c>
      <c r="AF30">
        <f t="shared" si="16"/>
        <v>-0.2140823521766258</v>
      </c>
      <c r="AG30">
        <f t="shared" si="17"/>
        <v>-0.73305060925498344</v>
      </c>
      <c r="AH30">
        <f t="shared" si="18"/>
        <v>-0.2503729505840071</v>
      </c>
      <c r="AJ30">
        <f t="shared" si="19"/>
        <v>-0.1788996014190064</v>
      </c>
      <c r="AK30">
        <f t="shared" si="20"/>
        <v>7.4455730724701477E-2</v>
      </c>
      <c r="AL30">
        <f t="shared" si="21"/>
        <v>-0.1891173472315551</v>
      </c>
      <c r="AM30">
        <f t="shared" si="22"/>
        <v>0.10208123918470002</v>
      </c>
      <c r="AO30">
        <f t="shared" si="23"/>
        <v>48.760966604907061</v>
      </c>
      <c r="AP30">
        <f t="shared" si="24"/>
        <v>68.55488800639975</v>
      </c>
      <c r="AQ30">
        <f t="shared" si="25"/>
        <v>47.115528068585533</v>
      </c>
      <c r="AR30">
        <f t="shared" si="26"/>
        <v>63.479407473589433</v>
      </c>
      <c r="AT30">
        <f t="shared" si="27"/>
        <v>56.97769753837045</v>
      </c>
      <c r="AU30">
        <f t="shared" si="28"/>
        <v>56.603672725494917</v>
      </c>
      <c r="AV30">
        <f t="shared" si="29"/>
        <v>56.231143439208154</v>
      </c>
      <c r="AX30">
        <f t="shared" si="30"/>
        <v>18</v>
      </c>
      <c r="AY30">
        <f t="shared" si="31"/>
        <v>18</v>
      </c>
      <c r="AZ30">
        <f t="shared" si="32"/>
        <v>17</v>
      </c>
    </row>
    <row r="31" spans="1:52" x14ac:dyDescent="0.2">
      <c r="A31" t="s">
        <v>46</v>
      </c>
      <c r="B31" s="3">
        <v>400</v>
      </c>
      <c r="C31" s="4">
        <v>134.05718553131391</v>
      </c>
      <c r="D31" s="5">
        <v>1.1862396204033214</v>
      </c>
      <c r="E31">
        <v>3.5</v>
      </c>
      <c r="F31" s="4">
        <v>10.16949152542373</v>
      </c>
      <c r="G31" s="5">
        <v>8.6505190311418687</v>
      </c>
      <c r="H31" s="4">
        <v>9.5897750950718201</v>
      </c>
      <c r="I31">
        <v>62.4</v>
      </c>
      <c r="J31" s="5">
        <v>12.110726643598616</v>
      </c>
      <c r="K31">
        <v>28.4</v>
      </c>
      <c r="L31" s="5">
        <v>12.13640922768305</v>
      </c>
      <c r="M31" s="4">
        <v>6.1755624172915748</v>
      </c>
      <c r="N31" s="5">
        <v>87.188612099644132</v>
      </c>
      <c r="O31" s="4">
        <v>12.031859006947975</v>
      </c>
      <c r="P31" s="4">
        <v>2.9465291619724412</v>
      </c>
      <c r="Q31" s="4">
        <v>5.0438014335014598</v>
      </c>
      <c r="S31">
        <f t="shared" si="3"/>
        <v>-0.49029921995623105</v>
      </c>
      <c r="T31">
        <f t="shared" si="4"/>
        <v>-1.3599630783772718</v>
      </c>
      <c r="U31">
        <f t="shared" si="5"/>
        <v>1.0836637777010851</v>
      </c>
      <c r="V31">
        <f t="shared" si="6"/>
        <v>-1.1062579359123952</v>
      </c>
      <c r="W31">
        <f t="shared" si="7"/>
        <v>-1.0152328746238209E-2</v>
      </c>
      <c r="X31">
        <f t="shared" si="8"/>
        <v>0.54428153291406955</v>
      </c>
      <c r="Y31">
        <f t="shared" si="9"/>
        <v>0.69274927625397398</v>
      </c>
      <c r="Z31">
        <f t="shared" si="10"/>
        <v>-1.1554184055142396</v>
      </c>
      <c r="AA31">
        <f t="shared" si="11"/>
        <v>-0.30757838177957614</v>
      </c>
      <c r="AB31">
        <f t="shared" si="12"/>
        <v>-0.15451444598129738</v>
      </c>
      <c r="AC31">
        <f t="shared" si="13"/>
        <v>-1.1724609505487271</v>
      </c>
      <c r="AD31">
        <f t="shared" si="14"/>
        <v>0.23614261759321134</v>
      </c>
      <c r="AE31">
        <f t="shared" si="15"/>
        <v>-5.9052108429428964E-2</v>
      </c>
      <c r="AF31">
        <f t="shared" si="16"/>
        <v>-6.493696874645162E-2</v>
      </c>
      <c r="AG31">
        <f t="shared" si="17"/>
        <v>1.0231122391448972</v>
      </c>
      <c r="AH31">
        <f t="shared" si="18"/>
        <v>-0.8089598369018941</v>
      </c>
      <c r="AJ31">
        <f t="shared" si="19"/>
        <v>-0.25553284021080591</v>
      </c>
      <c r="AK31">
        <f t="shared" si="20"/>
        <v>-0.19070957724818793</v>
      </c>
      <c r="AL31">
        <f t="shared" si="21"/>
        <v>-0.41944458151397324</v>
      </c>
      <c r="AM31">
        <f t="shared" si="22"/>
        <v>6.5261188532066791E-2</v>
      </c>
      <c r="AO31">
        <f t="shared" si="23"/>
        <v>46.731013669182971</v>
      </c>
      <c r="AP31">
        <f t="shared" si="24"/>
        <v>61.765108067053589</v>
      </c>
      <c r="AQ31">
        <f t="shared" si="25"/>
        <v>40.949174806455154</v>
      </c>
      <c r="AR31">
        <f t="shared" si="26"/>
        <v>62.493149128396738</v>
      </c>
      <c r="AT31">
        <f t="shared" si="27"/>
        <v>52.984611417772115</v>
      </c>
      <c r="AU31">
        <f t="shared" si="28"/>
        <v>52.560693863153077</v>
      </c>
      <c r="AV31">
        <f t="shared" si="29"/>
        <v>52.132252842385128</v>
      </c>
      <c r="AX31">
        <f t="shared" si="30"/>
        <v>26</v>
      </c>
      <c r="AY31">
        <f t="shared" si="31"/>
        <v>24</v>
      </c>
      <c r="AZ31">
        <f t="shared" si="32"/>
        <v>23</v>
      </c>
    </row>
    <row r="32" spans="1:52" x14ac:dyDescent="0.2">
      <c r="A32" t="s">
        <v>47</v>
      </c>
      <c r="B32" s="3">
        <v>331.6</v>
      </c>
      <c r="C32" s="4">
        <v>81.329922339165677</v>
      </c>
      <c r="D32" s="5">
        <v>4.6709712872647344</v>
      </c>
      <c r="E32">
        <v>0.6</v>
      </c>
      <c r="F32" s="4">
        <v>6.4102564102564097</v>
      </c>
      <c r="G32" s="5">
        <v>34.21828908554572</v>
      </c>
      <c r="H32" s="4">
        <v>8.4149010126505175</v>
      </c>
      <c r="I32">
        <v>45.9</v>
      </c>
      <c r="J32" s="5">
        <v>8.652900688298919</v>
      </c>
      <c r="K32">
        <v>31.4</v>
      </c>
      <c r="L32" s="5">
        <v>10.249307479224377</v>
      </c>
      <c r="M32" s="4">
        <v>17.066302585544843</v>
      </c>
      <c r="N32" s="5">
        <v>121.17049045198516</v>
      </c>
      <c r="O32" s="4">
        <v>14.768512158263498</v>
      </c>
      <c r="P32" s="4">
        <v>4.7362755651237887</v>
      </c>
      <c r="Q32" s="4">
        <v>4.8399106478034248</v>
      </c>
      <c r="S32">
        <f t="shared" si="3"/>
        <v>0.73589700106776035</v>
      </c>
      <c r="T32">
        <f t="shared" si="4"/>
        <v>1.5506498847760359</v>
      </c>
      <c r="U32">
        <f t="shared" si="5"/>
        <v>-1.7462579624252907</v>
      </c>
      <c r="V32">
        <f t="shared" si="6"/>
        <v>1.6616127049238054</v>
      </c>
      <c r="W32">
        <f t="shared" si="7"/>
        <v>0.72318855440522178</v>
      </c>
      <c r="X32">
        <f t="shared" si="8"/>
        <v>-0.38571534636776506</v>
      </c>
      <c r="Y32">
        <f t="shared" si="9"/>
        <v>1.3832205151899331</v>
      </c>
      <c r="Z32">
        <f t="shared" si="10"/>
        <v>-0.17200856047554552</v>
      </c>
      <c r="AA32">
        <f t="shared" si="11"/>
        <v>0.4200776462405626</v>
      </c>
      <c r="AB32">
        <f t="shared" si="12"/>
        <v>-0.72086732998475289</v>
      </c>
      <c r="AC32">
        <f t="shared" si="13"/>
        <v>8.4150283264949929E-2</v>
      </c>
      <c r="AD32">
        <f t="shared" si="14"/>
        <v>-2.5986834360460902</v>
      </c>
      <c r="AE32">
        <f t="shared" si="15"/>
        <v>-1.3786918090721332</v>
      </c>
      <c r="AF32">
        <f t="shared" si="16"/>
        <v>-1.2060296987537287</v>
      </c>
      <c r="AG32">
        <f t="shared" si="17"/>
        <v>-1.0560621028131736</v>
      </c>
      <c r="AH32">
        <f t="shared" si="18"/>
        <v>-0.68699234542584164</v>
      </c>
      <c r="AJ32">
        <f t="shared" si="19"/>
        <v>0.18009630780616845</v>
      </c>
      <c r="AK32">
        <f t="shared" si="20"/>
        <v>0.66636197098708738</v>
      </c>
      <c r="AL32">
        <f t="shared" si="21"/>
        <v>0.19891451084702944</v>
      </c>
      <c r="AM32">
        <f t="shared" si="22"/>
        <v>-1.3852918784221937</v>
      </c>
      <c r="AO32">
        <f t="shared" si="23"/>
        <v>58.270479857041259</v>
      </c>
      <c r="AP32">
        <f t="shared" si="24"/>
        <v>83.711143350776297</v>
      </c>
      <c r="AQ32">
        <f t="shared" si="25"/>
        <v>57.503971803118063</v>
      </c>
      <c r="AR32">
        <f t="shared" si="26"/>
        <v>23.638773806504538</v>
      </c>
      <c r="AT32">
        <f t="shared" si="27"/>
        <v>55.781092204360043</v>
      </c>
      <c r="AU32">
        <f t="shared" si="28"/>
        <v>53.392246320316836</v>
      </c>
      <c r="AV32">
        <f t="shared" si="29"/>
        <v>50.744463344539675</v>
      </c>
      <c r="AX32">
        <f t="shared" si="30"/>
        <v>21</v>
      </c>
      <c r="AY32">
        <f t="shared" si="31"/>
        <v>22</v>
      </c>
      <c r="AZ32">
        <f t="shared" si="32"/>
        <v>28</v>
      </c>
    </row>
    <row r="33" spans="1:52" x14ac:dyDescent="0.2">
      <c r="A33" t="s">
        <v>48</v>
      </c>
      <c r="B33" s="3">
        <v>325.39999999999998</v>
      </c>
      <c r="C33" s="4">
        <v>120.02473957048296</v>
      </c>
      <c r="D33" s="5">
        <v>1.2452192475317976</v>
      </c>
      <c r="E33">
        <v>2.1</v>
      </c>
      <c r="F33" s="4">
        <v>2.4390243902439024</v>
      </c>
      <c r="G33" s="5">
        <v>9.2220383069283525</v>
      </c>
      <c r="H33" s="4">
        <v>10.548118910920833</v>
      </c>
      <c r="I33">
        <v>52.5</v>
      </c>
      <c r="J33" s="5">
        <v>16.552376448332939</v>
      </c>
      <c r="K33">
        <v>33.200000000000003</v>
      </c>
      <c r="L33" s="5">
        <v>11.474124411918453</v>
      </c>
      <c r="M33" s="4">
        <v>3.7154003343860302</v>
      </c>
      <c r="N33" s="5">
        <v>67.330783598683624</v>
      </c>
      <c r="O33" s="4">
        <v>12.541136707284533</v>
      </c>
      <c r="P33" s="4">
        <v>4.4703950369491832</v>
      </c>
      <c r="Q33" s="4">
        <v>3.2305433186490458</v>
      </c>
      <c r="S33">
        <f t="shared" si="3"/>
        <v>0.84704344215473126</v>
      </c>
      <c r="T33">
        <f t="shared" si="4"/>
        <v>-0.58535395501915177</v>
      </c>
      <c r="U33">
        <f t="shared" si="5"/>
        <v>1.0357669107421004</v>
      </c>
      <c r="V33">
        <f t="shared" si="6"/>
        <v>0.22995547690508092</v>
      </c>
      <c r="W33">
        <f t="shared" si="7"/>
        <v>1.4978851901663786</v>
      </c>
      <c r="X33">
        <f t="shared" si="8"/>
        <v>0.52349320675970101</v>
      </c>
      <c r="Y33">
        <f t="shared" si="9"/>
        <v>0.12953245859112791</v>
      </c>
      <c r="Z33">
        <f t="shared" si="10"/>
        <v>-0.56537249849102322</v>
      </c>
      <c r="AA33">
        <f t="shared" si="11"/>
        <v>-1.242267778108455</v>
      </c>
      <c r="AB33">
        <f t="shared" si="12"/>
        <v>-1.060679060386827</v>
      </c>
      <c r="AC33">
        <f t="shared" si="13"/>
        <v>-0.73144893826387936</v>
      </c>
      <c r="AD33">
        <f t="shared" si="14"/>
        <v>0.8765152149604597</v>
      </c>
      <c r="AE33">
        <f t="shared" si="15"/>
        <v>0.71209946202566321</v>
      </c>
      <c r="AF33">
        <f t="shared" si="16"/>
        <v>-0.2772887171328034</v>
      </c>
      <c r="AG33">
        <f t="shared" si="17"/>
        <v>-0.74718483884241216</v>
      </c>
      <c r="AH33">
        <f t="shared" si="18"/>
        <v>0.27573137614136578</v>
      </c>
      <c r="AJ33">
        <f t="shared" si="19"/>
        <v>0.4324854659592266</v>
      </c>
      <c r="AK33">
        <f t="shared" si="20"/>
        <v>0.75044462461038686</v>
      </c>
      <c r="AL33">
        <f t="shared" si="21"/>
        <v>-0.69404716333181127</v>
      </c>
      <c r="AM33">
        <f t="shared" si="22"/>
        <v>0.16797449943045464</v>
      </c>
      <c r="AO33">
        <f t="shared" si="23"/>
        <v>64.956065911020715</v>
      </c>
      <c r="AP33">
        <f t="shared" si="24"/>
        <v>85.864150164461122</v>
      </c>
      <c r="AQ33">
        <f t="shared" si="25"/>
        <v>33.597475683868559</v>
      </c>
      <c r="AR33">
        <f t="shared" si="26"/>
        <v>65.244418022391642</v>
      </c>
      <c r="AT33">
        <f t="shared" si="27"/>
        <v>62.415527445435508</v>
      </c>
      <c r="AU33">
        <f t="shared" si="28"/>
        <v>60.838277454790308</v>
      </c>
      <c r="AV33">
        <f t="shared" si="29"/>
        <v>59.131704767606294</v>
      </c>
      <c r="AX33">
        <f t="shared" si="30"/>
        <v>12</v>
      </c>
      <c r="AY33">
        <f t="shared" si="31"/>
        <v>12</v>
      </c>
      <c r="AZ33">
        <f t="shared" si="32"/>
        <v>15</v>
      </c>
    </row>
    <row r="34" spans="1:52" x14ac:dyDescent="0.2">
      <c r="A34" t="s">
        <v>49</v>
      </c>
      <c r="B34" s="3">
        <v>480.5</v>
      </c>
      <c r="C34" s="4">
        <v>106.83094650892808</v>
      </c>
      <c r="D34" s="5">
        <v>3.9411455596426697</v>
      </c>
      <c r="E34">
        <v>2</v>
      </c>
      <c r="F34" s="4">
        <v>6</v>
      </c>
      <c r="G34" s="5">
        <v>18.146042850896372</v>
      </c>
      <c r="H34" s="4">
        <v>9.2738370979900626</v>
      </c>
      <c r="I34">
        <v>55.3</v>
      </c>
      <c r="J34" s="5">
        <v>11.80585920419764</v>
      </c>
      <c r="K34">
        <v>32</v>
      </c>
      <c r="L34" s="5">
        <v>8.7308730873087317</v>
      </c>
      <c r="M34" s="4">
        <v>3.6849378166743438</v>
      </c>
      <c r="N34" s="5">
        <v>82.413732702750053</v>
      </c>
      <c r="O34" s="4">
        <v>13.662637940094589</v>
      </c>
      <c r="P34" s="4">
        <v>4.3644784893560162</v>
      </c>
      <c r="Q34" s="4">
        <v>3.8404726735598231</v>
      </c>
      <c r="S34">
        <f t="shared" si="3"/>
        <v>-1.9334102695531805</v>
      </c>
      <c r="T34">
        <f t="shared" si="4"/>
        <v>0.14296044616984016</v>
      </c>
      <c r="U34">
        <f t="shared" si="5"/>
        <v>-1.1535725305046669</v>
      </c>
      <c r="V34">
        <f t="shared" si="6"/>
        <v>0.32539929210632929</v>
      </c>
      <c r="W34">
        <f t="shared" si="7"/>
        <v>0.8032202068555081</v>
      </c>
      <c r="X34">
        <f t="shared" si="8"/>
        <v>0.19889327649876379</v>
      </c>
      <c r="Y34">
        <f t="shared" si="9"/>
        <v>0.8784254295847278</v>
      </c>
      <c r="Z34">
        <f t="shared" si="10"/>
        <v>-0.73225416916425601</v>
      </c>
      <c r="AA34">
        <f t="shared" si="11"/>
        <v>-0.2434228595251435</v>
      </c>
      <c r="AB34">
        <f t="shared" si="12"/>
        <v>-0.83413790678544431</v>
      </c>
      <c r="AC34">
        <f t="shared" si="13"/>
        <v>1.0952678429030054</v>
      </c>
      <c r="AD34">
        <f t="shared" si="14"/>
        <v>0.8844445143041596</v>
      </c>
      <c r="AE34">
        <f t="shared" si="15"/>
        <v>0.12637379276970917</v>
      </c>
      <c r="AF34">
        <f t="shared" si="16"/>
        <v>-0.74491717886847419</v>
      </c>
      <c r="AG34">
        <f t="shared" si="17"/>
        <v>-0.6241400500629869</v>
      </c>
      <c r="AH34">
        <f t="shared" si="18"/>
        <v>-8.9128434180074462E-2</v>
      </c>
      <c r="AJ34">
        <f t="shared" si="19"/>
        <v>-0.98134078462933572</v>
      </c>
      <c r="AK34">
        <f t="shared" si="20"/>
        <v>0.44250425848686709</v>
      </c>
      <c r="AL34">
        <f t="shared" si="21"/>
        <v>3.2775667402577868E-2</v>
      </c>
      <c r="AM34">
        <f t="shared" si="22"/>
        <v>-8.947347120753335E-2</v>
      </c>
      <c r="AO34">
        <f t="shared" si="23"/>
        <v>27.504944266751234</v>
      </c>
      <c r="AP34">
        <f t="shared" si="24"/>
        <v>77.979079012415269</v>
      </c>
      <c r="AQ34">
        <f t="shared" si="25"/>
        <v>53.056079210511761</v>
      </c>
      <c r="AR34">
        <f t="shared" si="26"/>
        <v>58.348441373959737</v>
      </c>
      <c r="AT34">
        <f t="shared" si="27"/>
        <v>54.222135965909501</v>
      </c>
      <c r="AU34">
        <f t="shared" si="28"/>
        <v>52.554045248086702</v>
      </c>
      <c r="AV34">
        <f t="shared" si="29"/>
        <v>50.761952784216199</v>
      </c>
      <c r="AX34">
        <f t="shared" si="30"/>
        <v>24</v>
      </c>
      <c r="AY34">
        <f t="shared" si="31"/>
        <v>25</v>
      </c>
      <c r="AZ34">
        <f t="shared" si="32"/>
        <v>27</v>
      </c>
    </row>
    <row r="35" spans="1:52" x14ac:dyDescent="0.2">
      <c r="A35" t="s">
        <v>50</v>
      </c>
      <c r="B35" s="3">
        <v>348.6</v>
      </c>
      <c r="C35" s="4">
        <v>93.439350335557336</v>
      </c>
      <c r="D35" s="5">
        <v>1.193724420190996</v>
      </c>
      <c r="E35">
        <v>2</v>
      </c>
      <c r="F35" s="4">
        <v>6.25</v>
      </c>
      <c r="G35" s="5">
        <v>8.0572963294538944</v>
      </c>
      <c r="H35" s="4">
        <v>8.526847770704796</v>
      </c>
      <c r="I35">
        <v>48</v>
      </c>
      <c r="J35" s="5">
        <v>8.5049239033124433</v>
      </c>
      <c r="K35">
        <v>18.100000000000001</v>
      </c>
      <c r="L35" s="5">
        <v>10.080240722166499</v>
      </c>
      <c r="M35" s="4">
        <v>8.036431824270025</v>
      </c>
      <c r="N35" s="5">
        <v>74.607776261937246</v>
      </c>
      <c r="O35" s="4">
        <v>9.3792633015006821</v>
      </c>
      <c r="P35" s="4">
        <v>3.2521754416805835</v>
      </c>
      <c r="Q35" s="4">
        <v>2.3515579071134627</v>
      </c>
      <c r="S35">
        <f t="shared" si="3"/>
        <v>0.43114063034542321</v>
      </c>
      <c r="T35">
        <f t="shared" si="4"/>
        <v>0.88219383436002041</v>
      </c>
      <c r="U35">
        <f t="shared" si="5"/>
        <v>1.0775854337525219</v>
      </c>
      <c r="V35">
        <f t="shared" si="6"/>
        <v>0.32539929210632929</v>
      </c>
      <c r="W35">
        <f t="shared" si="7"/>
        <v>0.7544509186436148</v>
      </c>
      <c r="X35">
        <f t="shared" si="8"/>
        <v>0.56585929507772481</v>
      </c>
      <c r="Y35">
        <f t="shared" si="9"/>
        <v>1.3174296207569722</v>
      </c>
      <c r="Z35">
        <f t="shared" si="10"/>
        <v>-0.29716981348047034</v>
      </c>
      <c r="AA35">
        <f t="shared" si="11"/>
        <v>0.45121750145433276</v>
      </c>
      <c r="AB35">
        <f t="shared" si="12"/>
        <v>1.7899637890972326</v>
      </c>
      <c r="AC35">
        <f t="shared" si="13"/>
        <v>0.19673095696571974</v>
      </c>
      <c r="AD35">
        <f t="shared" si="14"/>
        <v>-0.24823594583081224</v>
      </c>
      <c r="AE35">
        <f t="shared" si="15"/>
        <v>0.42950741928610675</v>
      </c>
      <c r="AF35">
        <f t="shared" si="16"/>
        <v>1.0411066209132047</v>
      </c>
      <c r="AG35">
        <f t="shared" si="17"/>
        <v>0.66803852514544537</v>
      </c>
      <c r="AH35">
        <f t="shared" si="18"/>
        <v>0.80154055050894479</v>
      </c>
      <c r="AJ35">
        <f t="shared" si="19"/>
        <v>0.7969732994859885</v>
      </c>
      <c r="AK35">
        <f t="shared" si="20"/>
        <v>0.54856983527588965</v>
      </c>
      <c r="AL35">
        <f t="shared" si="21"/>
        <v>0.69163441095875733</v>
      </c>
      <c r="AM35">
        <f t="shared" si="22"/>
        <v>0.5383914340045779</v>
      </c>
      <c r="AO35">
        <f t="shared" si="23"/>
        <v>74.611055826213217</v>
      </c>
      <c r="AP35">
        <f t="shared" si="24"/>
        <v>80.694976997120392</v>
      </c>
      <c r="AQ35">
        <f t="shared" si="25"/>
        <v>70.69513859169281</v>
      </c>
      <c r="AR35">
        <f t="shared" si="26"/>
        <v>75.166370503418392</v>
      </c>
      <c r="AT35">
        <f t="shared" si="27"/>
        <v>75.29188547961121</v>
      </c>
      <c r="AU35">
        <f t="shared" si="28"/>
        <v>75.249993638222264</v>
      </c>
      <c r="AV35">
        <f t="shared" si="29"/>
        <v>75.208288321970926</v>
      </c>
      <c r="AX35">
        <f t="shared" si="30"/>
        <v>4</v>
      </c>
      <c r="AY35">
        <f t="shared" si="31"/>
        <v>4</v>
      </c>
      <c r="AZ35">
        <f t="shared" si="32"/>
        <v>3</v>
      </c>
    </row>
    <row r="36" spans="1:52" x14ac:dyDescent="0.2">
      <c r="A36" t="s">
        <v>53</v>
      </c>
      <c r="B36">
        <v>269.7</v>
      </c>
      <c r="C36">
        <v>72.899524817808967</v>
      </c>
      <c r="D36">
        <v>0.79088895919012969</v>
      </c>
      <c r="E36">
        <v>0.6</v>
      </c>
      <c r="F36">
        <v>2.0408163265306123</v>
      </c>
      <c r="G36">
        <v>5.1853772361939328</v>
      </c>
      <c r="H36">
        <v>7.0276363709985912</v>
      </c>
      <c r="I36">
        <v>19.85049833887043</v>
      </c>
      <c r="J36">
        <v>3.4674063800277395</v>
      </c>
      <c r="K36">
        <v>15.47835105003889</v>
      </c>
      <c r="L36">
        <v>8.0390850544081722</v>
      </c>
      <c r="M36">
        <v>2.5367833587011668</v>
      </c>
      <c r="N36">
        <v>58.367605188231572</v>
      </c>
      <c r="O36">
        <v>7.1970895286301806</v>
      </c>
      <c r="P36">
        <v>2.372666877570389</v>
      </c>
      <c r="Q36">
        <v>1.2787723785166241</v>
      </c>
      <c r="S36">
        <f t="shared" si="3"/>
        <v>1.8455687274038004</v>
      </c>
      <c r="T36">
        <f t="shared" si="4"/>
        <v>2.0160187058501839</v>
      </c>
      <c r="U36">
        <f t="shared" si="5"/>
        <v>1.4047247769682758</v>
      </c>
      <c r="V36">
        <f t="shared" si="6"/>
        <v>1.6616127049238054</v>
      </c>
      <c r="W36">
        <f t="shared" si="7"/>
        <v>1.5755664854765126</v>
      </c>
      <c r="X36">
        <f t="shared" si="8"/>
        <v>0.6703218973538918</v>
      </c>
      <c r="Y36">
        <f t="shared" si="9"/>
        <v>2.1985132773550364</v>
      </c>
      <c r="Z36">
        <f t="shared" si="10"/>
        <v>1.3805572814581899</v>
      </c>
      <c r="AA36">
        <f t="shared" si="11"/>
        <v>1.5112997726447261</v>
      </c>
      <c r="AB36">
        <f t="shared" si="12"/>
        <v>2.2848899369822679</v>
      </c>
      <c r="AC36">
        <f t="shared" si="13"/>
        <v>1.5559258939438323</v>
      </c>
      <c r="AD36">
        <f t="shared" si="14"/>
        <v>1.1833055761585538</v>
      </c>
      <c r="AE36">
        <f t="shared" si="15"/>
        <v>1.0601722186795415</v>
      </c>
      <c r="AF36">
        <f t="shared" si="16"/>
        <v>1.9510000162958441</v>
      </c>
      <c r="AG36">
        <f t="shared" si="17"/>
        <v>1.6897763740442895</v>
      </c>
      <c r="AH36">
        <f t="shared" si="18"/>
        <v>1.4432809772124382</v>
      </c>
      <c r="AJ36">
        <f t="shared" si="19"/>
        <v>1.75543740340742</v>
      </c>
      <c r="AK36">
        <f t="shared" si="20"/>
        <v>1.3025003625847367</v>
      </c>
      <c r="AL36">
        <f t="shared" si="21"/>
        <v>1.7862372324768105</v>
      </c>
      <c r="AM36">
        <f t="shared" si="22"/>
        <v>1.4655070324781334</v>
      </c>
      <c r="AO36">
        <f t="shared" si="23"/>
        <v>100</v>
      </c>
      <c r="AP36">
        <f t="shared" si="24"/>
        <v>100</v>
      </c>
      <c r="AQ36">
        <f t="shared" si="25"/>
        <v>100</v>
      </c>
      <c r="AR36">
        <f t="shared" si="26"/>
        <v>100</v>
      </c>
      <c r="AT36">
        <f t="shared" si="27"/>
        <v>100</v>
      </c>
      <c r="AU36">
        <f t="shared" si="28"/>
        <v>100</v>
      </c>
      <c r="AV36">
        <f t="shared" si="29"/>
        <v>100.00000000000004</v>
      </c>
      <c r="AX36">
        <f t="shared" si="30"/>
        <v>1</v>
      </c>
      <c r="AY36">
        <f t="shared" si="31"/>
        <v>1</v>
      </c>
      <c r="AZ36">
        <f t="shared" si="32"/>
        <v>1</v>
      </c>
    </row>
    <row r="37" spans="1:52" x14ac:dyDescent="0.2">
      <c r="A37" t="s">
        <v>54</v>
      </c>
      <c r="B37">
        <v>480.5</v>
      </c>
      <c r="C37">
        <v>145.37008555904561</v>
      </c>
      <c r="D37">
        <v>5.1572975760701389</v>
      </c>
      <c r="E37">
        <v>4.6959960454770142</v>
      </c>
      <c r="F37">
        <v>21.176470588235293</v>
      </c>
      <c r="G37">
        <v>117.18287630696391</v>
      </c>
      <c r="H37">
        <v>13.853311650274259</v>
      </c>
      <c r="I37">
        <v>74.3</v>
      </c>
      <c r="J37">
        <v>21.017699115044245</v>
      </c>
      <c r="K37">
        <v>33.700000000000003</v>
      </c>
      <c r="L37">
        <v>14.475945017182132</v>
      </c>
      <c r="M37">
        <v>17.066302585544843</v>
      </c>
      <c r="N37">
        <v>157.73589967138355</v>
      </c>
      <c r="O37">
        <v>15.510204081632653</v>
      </c>
      <c r="P37">
        <v>5.4629499929962178</v>
      </c>
      <c r="Q37">
        <v>7.9143389199255116</v>
      </c>
      <c r="S37">
        <f t="shared" si="3"/>
        <v>-1.9334102695531805</v>
      </c>
      <c r="T37">
        <f t="shared" si="4"/>
        <v>-1.9844497571487318</v>
      </c>
      <c r="U37">
        <f t="shared" si="5"/>
        <v>-2.1411995157658814</v>
      </c>
      <c r="V37">
        <f t="shared" si="6"/>
        <v>-2.2477621913717143</v>
      </c>
      <c r="W37">
        <f t="shared" si="7"/>
        <v>-2.1573624657723682</v>
      </c>
      <c r="X37">
        <f t="shared" si="8"/>
        <v>-3.4034524052762252</v>
      </c>
      <c r="Y37">
        <f t="shared" si="9"/>
        <v>-1.8129229583844724</v>
      </c>
      <c r="Z37">
        <f t="shared" si="10"/>
        <v>-1.8646655058754795</v>
      </c>
      <c r="AA37">
        <f t="shared" si="11"/>
        <v>-2.181938830813543</v>
      </c>
      <c r="AB37">
        <f t="shared" si="12"/>
        <v>-1.1550712077207363</v>
      </c>
      <c r="AC37">
        <f t="shared" si="13"/>
        <v>-2.730345657822677</v>
      </c>
      <c r="AD37">
        <f t="shared" si="14"/>
        <v>-2.5986834360460902</v>
      </c>
      <c r="AE37">
        <f t="shared" si="15"/>
        <v>-2.7986593922602085</v>
      </c>
      <c r="AF37">
        <f t="shared" si="16"/>
        <v>-1.5152903959870692</v>
      </c>
      <c r="AG37">
        <f t="shared" si="17"/>
        <v>-1.9002503200539429</v>
      </c>
      <c r="AH37">
        <f t="shared" si="18"/>
        <v>-2.5261156917311349</v>
      </c>
      <c r="AJ37">
        <f t="shared" si="19"/>
        <v>-2.0196865141559313</v>
      </c>
      <c r="AK37">
        <f t="shared" si="20"/>
        <v>-2.6028590208067688</v>
      </c>
      <c r="AL37">
        <f t="shared" si="21"/>
        <v>-1.9489888321233813</v>
      </c>
      <c r="AM37">
        <f t="shared" si="22"/>
        <v>-2.2677998472156888</v>
      </c>
      <c r="AO37">
        <f t="shared" si="23"/>
        <v>0</v>
      </c>
      <c r="AP37">
        <f t="shared" si="24"/>
        <v>0</v>
      </c>
      <c r="AQ37">
        <f t="shared" si="25"/>
        <v>0</v>
      </c>
      <c r="AR37">
        <f t="shared" si="26"/>
        <v>0</v>
      </c>
      <c r="AT37">
        <f t="shared" si="27"/>
        <v>0</v>
      </c>
      <c r="AU37">
        <f t="shared" si="28"/>
        <v>0</v>
      </c>
      <c r="AV37">
        <f t="shared" si="29"/>
        <v>0</v>
      </c>
      <c r="AX37">
        <f t="shared" si="30"/>
        <v>36</v>
      </c>
      <c r="AY37">
        <f t="shared" si="31"/>
        <v>36</v>
      </c>
      <c r="AZ37">
        <f t="shared" si="32"/>
        <v>36</v>
      </c>
    </row>
    <row r="39" spans="1:52" x14ac:dyDescent="0.2">
      <c r="A39" t="s">
        <v>51</v>
      </c>
      <c r="B39">
        <f>MIN(B2:B35)</f>
        <v>269.7</v>
      </c>
      <c r="C39">
        <f t="shared" ref="C39:Q39" si="33">MIN(C2:C35)</f>
        <v>72.899524817808967</v>
      </c>
      <c r="D39">
        <f t="shared" si="33"/>
        <v>0.79088895919012969</v>
      </c>
      <c r="E39">
        <f t="shared" si="33"/>
        <v>0.6</v>
      </c>
      <c r="F39">
        <f t="shared" si="33"/>
        <v>2.0408163265306123</v>
      </c>
      <c r="G39">
        <f t="shared" si="33"/>
        <v>5.1853772361939328</v>
      </c>
      <c r="H39">
        <f t="shared" si="33"/>
        <v>7.0276363709985912</v>
      </c>
      <c r="I39">
        <f t="shared" si="33"/>
        <v>19.85049833887043</v>
      </c>
      <c r="J39">
        <f t="shared" si="33"/>
        <v>3.4674063800277395</v>
      </c>
      <c r="K39">
        <f t="shared" si="33"/>
        <v>15.47835105003889</v>
      </c>
      <c r="L39">
        <f t="shared" si="33"/>
        <v>8.0390850544081722</v>
      </c>
      <c r="M39">
        <f t="shared" si="33"/>
        <v>2.5367833587011668</v>
      </c>
      <c r="N39">
        <f t="shared" si="33"/>
        <v>58.367605188231572</v>
      </c>
      <c r="O39">
        <f t="shared" si="33"/>
        <v>7.1970895286301806</v>
      </c>
      <c r="P39">
        <f t="shared" si="33"/>
        <v>2.372666877570389</v>
      </c>
      <c r="Q39">
        <f t="shared" si="33"/>
        <v>1.2787723785166241</v>
      </c>
    </row>
    <row r="40" spans="1:52" x14ac:dyDescent="0.2">
      <c r="A40" t="s">
        <v>52</v>
      </c>
      <c r="B40">
        <f>MAX(B2:B35)</f>
        <v>480.5</v>
      </c>
      <c r="C40">
        <f t="shared" ref="C40:Q40" si="34">MAX(C2:C35)</f>
        <v>145.37008555904561</v>
      </c>
      <c r="D40">
        <f t="shared" si="34"/>
        <v>5.1572975760701389</v>
      </c>
      <c r="E40">
        <f t="shared" si="34"/>
        <v>4.6959960454770142</v>
      </c>
      <c r="F40">
        <f t="shared" si="34"/>
        <v>21.176470588235293</v>
      </c>
      <c r="G40">
        <f t="shared" si="34"/>
        <v>117.18287630696391</v>
      </c>
      <c r="H40">
        <f t="shared" si="34"/>
        <v>13.853311650274259</v>
      </c>
      <c r="I40">
        <f t="shared" si="34"/>
        <v>74.3</v>
      </c>
      <c r="J40">
        <f t="shared" si="34"/>
        <v>21.017699115044245</v>
      </c>
      <c r="K40">
        <f t="shared" si="34"/>
        <v>33.700000000000003</v>
      </c>
      <c r="L40">
        <f t="shared" si="34"/>
        <v>14.475945017182132</v>
      </c>
      <c r="M40">
        <f t="shared" si="34"/>
        <v>17.066302585544843</v>
      </c>
      <c r="N40">
        <f t="shared" si="34"/>
        <v>157.73589967138355</v>
      </c>
      <c r="O40">
        <f t="shared" si="34"/>
        <v>15.510204081632653</v>
      </c>
      <c r="P40">
        <f t="shared" si="34"/>
        <v>5.4629499929962178</v>
      </c>
      <c r="Q40">
        <f t="shared" si="34"/>
        <v>7.9143389199255116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Basic Human Needs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 Krylov</dc:creator>
  <cp:lastModifiedBy>Petra Krylov</cp:lastModifiedBy>
  <dcterms:created xsi:type="dcterms:W3CDTF">2019-02-04T20:02:36Z</dcterms:created>
  <dcterms:modified xsi:type="dcterms:W3CDTF">2020-03-01T23:11:51Z</dcterms:modified>
</cp:coreProperties>
</file>